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defaultThemeVersion="166925"/>
  <mc:AlternateContent xmlns:mc="http://schemas.openxmlformats.org/markup-compatibility/2006">
    <mc:Choice Requires="x15">
      <x15ac:absPath xmlns:x15ac="http://schemas.microsoft.com/office/spreadsheetml/2010/11/ac" url="W:\DKU\sss\АО НТЦ ЕЭС\Совет директоров\2021\2021.12.30 (ГКПЗ НТЦ 2022-2024)\в.1_ГКПЗ 2022-2024\"/>
    </mc:Choice>
  </mc:AlternateContent>
  <xr:revisionPtr revIDLastSave="0" documentId="13_ncr:1_{987209C4-A59B-4A2B-99D5-43D7BAC9F9BE}" xr6:coauthVersionLast="36" xr6:coauthVersionMax="36" xr10:uidLastSave="{00000000-0000-0000-0000-000000000000}"/>
  <bookViews>
    <workbookView xWindow="0" yWindow="0" windowWidth="28800" windowHeight="12225" activeTab="1" xr2:uid="{00000000-000D-0000-FFFF-FFFF00000000}"/>
  </bookViews>
  <sheets>
    <sheet name="План закупки на 2022" sheetId="1" r:id="rId1"/>
    <sheet name="План закупки у МСП на 2023-2024" sheetId="3" r:id="rId2"/>
  </sheets>
  <definedNames>
    <definedName name="_xlnm._FilterDatabase" localSheetId="0" hidden="1">'План закупки на 2022'!$A$15:$V$61</definedName>
    <definedName name="_xlnm._FilterDatabase" localSheetId="1" hidden="1">'План закупки у МСП на 2023-2024'!$A$15:$WVF$45</definedName>
    <definedName name="_xlnm.Print_Titles" localSheetId="0">'План закупки на 2022'!$12:$16</definedName>
    <definedName name="_xlnm.Print_Area" localSheetId="0">'План закупки на 2022'!$A$1:$V$61</definedName>
    <definedName name="_xlnm.Print_Area" localSheetId="1">'План закупки у МСП на 2023-2024'!$A$1:$K$45</definedName>
    <definedName name="Способ_закупки">#REF!</definedName>
  </definedNames>
  <calcPr calcId="191029"/>
</workbook>
</file>

<file path=xl/calcChain.xml><?xml version="1.0" encoding="utf-8"?>
<calcChain xmlns="http://schemas.openxmlformats.org/spreadsheetml/2006/main">
  <c r="M32" i="1" l="1"/>
  <c r="K32" i="1"/>
  <c r="L19" i="1"/>
  <c r="U32" i="1" l="1"/>
  <c r="M54" i="1" l="1"/>
  <c r="O49" i="1"/>
  <c r="N49" i="1"/>
  <c r="L48" i="1"/>
  <c r="K49" i="1"/>
  <c r="M49" i="1"/>
  <c r="N54" i="1"/>
  <c r="K54" i="1"/>
  <c r="O60" i="1" l="1"/>
  <c r="N60" i="1"/>
  <c r="M60" i="1"/>
  <c r="O32" i="1"/>
  <c r="N32" i="1"/>
  <c r="O61" i="1" l="1"/>
  <c r="N61" i="1"/>
  <c r="M61" i="1"/>
  <c r="L22" i="1" l="1"/>
  <c r="L28" i="1" l="1"/>
  <c r="L27" i="1"/>
  <c r="L21" i="1"/>
  <c r="L43" i="1"/>
  <c r="L47" i="1"/>
  <c r="L41" i="1" l="1"/>
  <c r="L26" i="1" l="1"/>
  <c r="L38" i="1" l="1"/>
  <c r="L46" i="1" l="1"/>
  <c r="L35" i="1"/>
  <c r="L31" i="1" l="1"/>
  <c r="L53" i="1" l="1"/>
  <c r="L54" i="1" l="1"/>
  <c r="L37" i="1"/>
  <c r="L58" i="1"/>
  <c r="L44" i="1" l="1"/>
  <c r="L45" i="1" l="1"/>
  <c r="K60" i="1" l="1"/>
  <c r="L56" i="1"/>
  <c r="L36" i="1"/>
  <c r="L49" i="1" s="1"/>
  <c r="L25" i="1"/>
  <c r="L24" i="1"/>
  <c r="L23" i="1"/>
  <c r="L18" i="1"/>
  <c r="L32" i="1" s="1"/>
  <c r="L60" i="1" l="1"/>
  <c r="K61" i="1"/>
  <c r="L61" i="1" l="1"/>
</calcChain>
</file>

<file path=xl/sharedStrings.xml><?xml version="1.0" encoding="utf-8"?>
<sst xmlns="http://schemas.openxmlformats.org/spreadsheetml/2006/main" count="818" uniqueCount="280">
  <si>
    <t>Наименование заказчика</t>
  </si>
  <si>
    <t>Адрес местонахождения заказчика</t>
  </si>
  <si>
    <t>Телефон заказчика</t>
  </si>
  <si>
    <t>Электронная почта заказчика</t>
  </si>
  <si>
    <t>ntc@ntcees.ru</t>
  </si>
  <si>
    <t>ИНН</t>
  </si>
  <si>
    <t>КПП</t>
  </si>
  <si>
    <t>ОКАТО</t>
  </si>
  <si>
    <t>Порядковый номер</t>
  </si>
  <si>
    <t>Код по ОКВЭД2</t>
  </si>
  <si>
    <t>Код по ОКПД2</t>
  </si>
  <si>
    <t>Условия договора</t>
  </si>
  <si>
    <t>Способ закупки</t>
  </si>
  <si>
    <t>Для конкурентных:
ЭП / не ЭП
Для неконкурентных:
Наименование поставщика</t>
  </si>
  <si>
    <t>Обоснование способа закупки</t>
  </si>
  <si>
    <t>Предмет договора</t>
  </si>
  <si>
    <t>Минимально необходимые требования, предъявляемые к закупаемым товарам (работам, услугам)</t>
  </si>
  <si>
    <t>Единица измерения</t>
  </si>
  <si>
    <t>Сведения о количестве (объеме)</t>
  </si>
  <si>
    <t>Регион поставки
товаров (выполнения работ,
оказания услуг)</t>
  </si>
  <si>
    <t>График осуществления процедур закупки</t>
  </si>
  <si>
    <t>Код по ОКЕИ</t>
  </si>
  <si>
    <t>Наименование</t>
  </si>
  <si>
    <t>Код по ОКАТО</t>
  </si>
  <si>
    <t>Планируемая дата или период размещения извещения
о закупке
(месяц, год)</t>
  </si>
  <si>
    <t>Срок исполнения договора
(месяц, год)</t>
  </si>
  <si>
    <t>13</t>
  </si>
  <si>
    <t>13.1</t>
  </si>
  <si>
    <t xml:space="preserve"> </t>
  </si>
  <si>
    <t>Оказание услуг по эксплуатационному обслуживанию электроустановки внешнего электроснабжения зданий АО "НТЦ ЕЭС", расположенных по адресу: г. Санкт-Петербург, ул. Курчатова, д.1</t>
  </si>
  <si>
    <t>Санкт-Петербург</t>
  </si>
  <si>
    <t>Закупка у единственного поставщика</t>
  </si>
  <si>
    <t>пп.8 п.3 ст.9</t>
  </si>
  <si>
    <t xml:space="preserve">Приобретение хозяйственных товаров </t>
  </si>
  <si>
    <t>ЭП</t>
  </si>
  <si>
    <t xml:space="preserve"> п.1 ст.9 
</t>
  </si>
  <si>
    <t>27.40</t>
  </si>
  <si>
    <t>Приобретение электротехнических товаров</t>
  </si>
  <si>
    <t>Оказание услуг по обслуживанию системы кондиционирования и вентиляции по адресу: г. Санкт-Петербург, ул. Курчатова, д. 1, лит. А, лит. Д</t>
  </si>
  <si>
    <t>Обеспечение надежной, безопасной и безаварийной работы оборудования систем вентиляции и кондиционирования зданий АО "НТЦ ЕЭС" по адресу: г. Санкт-Петербург, ул. Курчатова, д. 1, лит. А, лит. Д. Обслуживание должно осуществляться в соответствии с требованиями соответствующих технических регламентов, правил, нормативно-технической документации.</t>
  </si>
  <si>
    <t>14.12</t>
  </si>
  <si>
    <t>Приобретение спецодежды и других средств индивидуальной защиты</t>
  </si>
  <si>
    <t>65.12.2</t>
  </si>
  <si>
    <t xml:space="preserve">Оказание услуг по автострахованию </t>
  </si>
  <si>
    <t>26.20</t>
  </si>
  <si>
    <t xml:space="preserve">Приобретение офисной и компьютерной техники </t>
  </si>
  <si>
    <t xml:space="preserve">40265000000
</t>
  </si>
  <si>
    <t xml:space="preserve">Санкт-Петербург
</t>
  </si>
  <si>
    <t>81.29</t>
  </si>
  <si>
    <t>81.29.12.000</t>
  </si>
  <si>
    <t xml:space="preserve">Выполнение работ по комплексной очистке кровли от скопления снега, наледи и сосулек </t>
  </si>
  <si>
    <t>Очистка кровли от снега, наледи и сосулек со всех скатов, начиная от карнизов к коньку крыши. Своевременное выполнение работ (не допуская накопления снега, наледи и образования сосулек). Выполнение работ с соблюдением требований правил по охране труда и техники безопасности.</t>
  </si>
  <si>
    <t>19.20</t>
  </si>
  <si>
    <t>19.20.21.100</t>
  </si>
  <si>
    <t>Приобретение бензина и дизельного топлива</t>
  </si>
  <si>
    <t>ПАО "Россети Ленэнерго" "Кабельная сеть"</t>
  </si>
  <si>
    <t>01.2022-12.2022</t>
  </si>
  <si>
    <t>Соответствие бензина АИ-92, АИ-95, дизельного топлива ГОСТ 16350, ГОСТ Р 51105-97. Отпуск товара на АЗС поставщика по топливным картам. Наличие распространенной сети АЗС по г. Санкт-Петербургу и Ленинградской области.</t>
  </si>
  <si>
    <t>Предоставление услуг по комплексному автомобильному страхованию (КАСКО) трех легковых автомобилей: Toyota Land Cruiser, Toyota Camry, Volkswagen Transporter.</t>
  </si>
  <si>
    <t>штука</t>
  </si>
  <si>
    <t>Оказание услуг по техническому обслуживанию установок пожарной автоматики в зданиях АО "НТЦ ЕЭС", расположенных по адресам: г. Санкт-Петербург, ул. Курчатова, д.1, лит. А, В, Д, Ж, З, И</t>
  </si>
  <si>
    <t>месяц</t>
  </si>
  <si>
    <t>11.2022</t>
  </si>
  <si>
    <t>01.2023-01.2024</t>
  </si>
  <si>
    <t>01.2023-12.2023</t>
  </si>
  <si>
    <t>01.2023-12.2024</t>
  </si>
  <si>
    <t>да</t>
  </si>
  <si>
    <t>Оказание услуг в соответствии с требованиями Правил противопожарного режима (Постановление Правительства РФ от 16.09.2020 № 1479) и поддержание противопожарных систем в технически исправном состоянии. Проведение технического обслуживания противопожарных систем в соответствии с рекомендациями заводов-изготовителей оборудования и приборов. Оказание услуг не реже 1 раза в месяц. Проведение периодических комплексных технических испытаний, ведение паспортов и журналов. Круглосуточный прием заявок. Устранение неисправностей в течение 2 часов после поступления заявки.</t>
  </si>
  <si>
    <t>69.20.1</t>
  </si>
  <si>
    <t xml:space="preserve">Аудит бухгалтерской (финансовой) отчетности АО "НТЦ ЕЭС" за 2022 год должен проводиться в соответствии с требованиями действующего законодательства, регулирующего аудиторскую деятельность в Российской Федерации.
Целью аудита является выражение Аудитором мнения о достоверности бухгалтерской (финансовой) отчетности АО "НТЦ ЕЭС" за 2022 год.
Результатом аудита будет являться Аудиторское заключение за соответствующий аудируемый год, составленное в соответствии с Федеральным Законом от 30.12.2008 №307-ФЗ "Об аудиторской деятельности", требованиями Федеральных стандартов аудиторской деятельности, утвержденных приказом Министерства финансов РФ от 20.05.2010 №46н, Постановлением Правительства РФ от 23.09.2002 №696 "Об утверждении федеральных правил (стандартов) аудиторской деятельности".
</t>
  </si>
  <si>
    <t>04.2022</t>
  </si>
  <si>
    <t>09.2022-04.2023</t>
  </si>
  <si>
    <t>05.2022-11.2022</t>
  </si>
  <si>
    <t>01.2022</t>
  </si>
  <si>
    <t>58.14.1</t>
  </si>
  <si>
    <t xml:space="preserve">Оказание услуг по подписке и доставке периодических изданий </t>
  </si>
  <si>
    <t xml:space="preserve">Оказание услуг по подписке на 2023 г. и доставке периодических изданий по адресу:
 г. Санкт-Петербург, ул. Курчатова, д. 1, лит. А. 
Услуги оказываются в соответствии с Правилами распространения периодических печатных изданий по подписке, утвержденными постановлением Правительства РФ от 01.11.2001 г. № 759. Доставка периодических печатных изданий осуществляется по мере их выпуска. Издания должны быть надлежащего качества, без недостатков, в том числе без полиграфического брака.
</t>
  </si>
  <si>
    <t>09.2022</t>
  </si>
  <si>
    <t>1 квартал 2022</t>
  </si>
  <si>
    <t>2 квартал 2022</t>
  </si>
  <si>
    <t xml:space="preserve"> 3 квартал 2022</t>
  </si>
  <si>
    <t>4 квартал 2022</t>
  </si>
  <si>
    <t>68.20.2</t>
  </si>
  <si>
    <t>68.20.12.000</t>
  </si>
  <si>
    <t>Предоставление во временное владение и пользование нежилых помещений по адресу: г. Новосибирск, ул. Коммунистическая, д. 2, пом. 702, 708, 709, 713.
Обеспечение следующих услуг:
- инженерное обеспечение тепло-, энерго- и водоснабжение;
- организация контрольно-пропускного режима;
- общая охрана помещений;
- содержание прилегающей территории;
- уборка помещений;
- вывоз бытовых отходов.</t>
  </si>
  <si>
    <t>Новосибирск</t>
  </si>
  <si>
    <t>ИП Селиванов Д.В.</t>
  </si>
  <si>
    <t>нет</t>
  </si>
  <si>
    <t>пп.6 п.3 ст.9</t>
  </si>
  <si>
    <t>04.2022-02.2023</t>
  </si>
  <si>
    <t>Екатеринбург</t>
  </si>
  <si>
    <t>ИП Ушакова О.А.</t>
  </si>
  <si>
    <t>07.2022</t>
  </si>
  <si>
    <t>07.2022-05.2023</t>
  </si>
  <si>
    <t>Аренда  нежилых помещений №№ 1-12 (литера А2), 65-71, 73-76, 79, 81-87 (литера А1) общей площадью 494,8 кв. м по адресу: г. Екатеринбург, ул. Первомайская, д. 77 для размещения персонала подразделений общества в г. Екатеринбурге</t>
  </si>
  <si>
    <t xml:space="preserve">Предоставление во временное владение и пользование нежилых помещений №№ 1-12 (литера А2), 65-71, 73-76, 79, 81-87 (литера А1) общей площадью 494,8 кв. м по адресу: г. Екатеринбург, ул. Первомайская, д. 77. 
Обеспечение следующих услуг:
- инженерное обеспечение тепло-, энерго- и водоснабжения, канализации;
- организация контрольно-пропускного режима;
- общая охрана помещений;
 - вывоз мусора и бытовых отходов;
- ежедневная уборка помещений;
- поддержание в работоспособном состоянии пожарной сигнализации;
- замена ламп освещения;
- сезонное обслуживание кондиционеров;
- ежемесячное обеспечение хозяйственными товарами;
- техническое обслуживание и проведение мелкого косметического ремонта арендуемых помещений.
</t>
  </si>
  <si>
    <t>65.12.1</t>
  </si>
  <si>
    <t>65.12.12</t>
  </si>
  <si>
    <t>Екатеринбург
Курск
Москва
Новосибирск
Санкт-Петербург</t>
  </si>
  <si>
    <t>Оказание услуг добровольного медицинского страхования для нужд АО "НТЦ ЕЭС" на 2023 год</t>
  </si>
  <si>
    <t xml:space="preserve">Предоставление услуг добровольного медицинского страхования для сотрудников АО "НТЦ ЕЭС" на 2023 год по следующим видам медицинской помощи:
 - амбулаторно-поликлиническое обслуживание; 
- скорая неотложная помощь; 
- экстренная и плановая госпитализация; 
- стоматологическое лечение. 
</t>
  </si>
  <si>
    <t>05.2022-05.2023</t>
  </si>
  <si>
    <t>62.01.11</t>
  </si>
  <si>
    <t>62.01</t>
  </si>
  <si>
    <t>литр</t>
  </si>
  <si>
    <t>02.2022</t>
  </si>
  <si>
    <t>03.2022-12.2022</t>
  </si>
  <si>
    <t>03.2022</t>
  </si>
  <si>
    <t>04.2022-10.2022</t>
  </si>
  <si>
    <t>58.14.12.000</t>
  </si>
  <si>
    <t xml:space="preserve">Выполнение работ по изданию научного журнала "Известия НТЦ Единой энергетической системы" </t>
  </si>
  <si>
    <t>04.2022-12.2022</t>
  </si>
  <si>
    <t>ЗАО "ЭнЛАБ"</t>
  </si>
  <si>
    <t>06.2022</t>
  </si>
  <si>
    <t>33.12</t>
  </si>
  <si>
    <t>Проведение работ по ремонту усилителя напряжения PAV250Bi программно-аппаратного комплекса моделирования энергосистем в режиме реального времени</t>
  </si>
  <si>
    <t>Москва</t>
  </si>
  <si>
    <t>Проведение работ по ремонту системы кондиционирования в помещениях №№ 303, 304-1, 304-2, 317, 202, 204, 206, 208 в здании по адресу: г. Санкт-Петербург, ул. Курчатова, д.1, лит. А</t>
  </si>
  <si>
    <t>05.2022-06.2022</t>
  </si>
  <si>
    <t>Проведение работ по ремонту стен и откосов в помещениях №№ 119-122 (машинный зал ЦАФК) в здании по адресу: г. Санкт-Петербург, ул. Курчатова, д. 1, лит. А</t>
  </si>
  <si>
    <t xml:space="preserve">Проведение работ по ремонту стен и откосов в помещениях №№ 119-122 (машинный зал ЦАФК) в здании по адресу: г. Санкт-Петербург, ул. Курчатова, д. 1, лит. А. Работы должны проводиться в соответствии с ведомостью объемов работ, правилами охраны труда и другими действующими строительными нормами и правилами. При проведении работ должны использоваться только современные, сертифицированные материалы, соответствующие требованиям пожарной безопасности.
</t>
  </si>
  <si>
    <t>07.2022-09.2022</t>
  </si>
  <si>
    <t>Проведение работ по ремонту основания ограждения вдоль ул. Шателена (облицовка гранитной плиткой) по адресу: г. Санкт-Петербург, ул. Курчатова, д. 1, лит. А</t>
  </si>
  <si>
    <t xml:space="preserve">Проведение работ по ремонту основания ограждения вдоль ул. Шателена (облицовка гранитной плиткой) по адресу: г. Санкт-Петербург, ул. Курчатова, д. 1, лит. А. Работы должны проводиться в соответствии с ведомостью объемов работ, правилами охраны труда и другими действующими строительными нормами и правилами. При проведении работ должны использоваться только современные, сертифицированные материалы.
</t>
  </si>
  <si>
    <t>Проведение работ по ремонту асфальтобетонного покрытия при въезде на территорию по адресу: г. Санкт-Петербург, ул. Курчатова, д. 1, лит. Д, Ж, З</t>
  </si>
  <si>
    <t xml:space="preserve">Проведение работ по ремонту  асфальтобетонного покрытия при въезде на территорию по адресу: г. Санкт-Петербург, ул. Курчатова, д. 1, лит. Д, Ж, З. Работы должны проводиться в соответствии с ведомостью объемов работ, правилами охраны труда и другими действующими строительными нормами и правилами. При проведении работ должны использоваться только современные, 
сертифицированные материалы.
</t>
  </si>
  <si>
    <t>07.2022-08.2022</t>
  </si>
  <si>
    <t>Приобретение офисной бумаги, канцелярских товаров, офисных принадлежностей и носителей информации</t>
  </si>
  <si>
    <t xml:space="preserve">Приобретение расходных материалов (картриджей, тонеров, барабанов) для офисной печатающей техники </t>
  </si>
  <si>
    <t>49.32</t>
  </si>
  <si>
    <t>49.32.12</t>
  </si>
  <si>
    <t>03.2022-01.2023</t>
  </si>
  <si>
    <t>65401000000 
45297000000
50401000000
40265000000</t>
  </si>
  <si>
    <t>Екатеринбург
Москва
Новосибирск
Санкт-Петербург</t>
  </si>
  <si>
    <t xml:space="preserve">Качество поставляемого товара должно соответствовать действующим стандартам, техническим регламентам и техническим условиям, разработанным для соответствующего вида товара. Товар должен быть сертифицирован в соответствии с действующим законодательством Российской Федерации. 
Доставка осуществляется по следующим адресам:  
г. Санкт-Петербург, ул. Курчатова, д.1, лит А., 
г. Новосибирск, ул. Коммунистическая, д. 2; пом.702, БЦ "Евразия"; 
г. Екатеринбург, ул. Первомайская, д. 77,
г. Москва, Поселение Московский, д. Румянцево, Центральная ул., д. 3А, стр. 1 
</t>
  </si>
  <si>
    <t>Екатеринбург 
Санкт-Петербург</t>
  </si>
  <si>
    <t>65401000000 
40265000000</t>
  </si>
  <si>
    <t xml:space="preserve">Товар должен быть новым, не бывшим в употреблении, оригинальным, то есть изготовленным производителем печатной техники соответствующего товарного знака, не перезаряженным, не восстановленным, не переработанным или каким-либо образом не модифицированным, если иное не указано в базовой спецификации на товар.
Доставка осуществляется по следующим адресам:  
г. Санкт-Петербург, ул. Курчатова, д.1, лит А., 
г. Новосибирск, ул. Коммунистическая, д. 2; пом.702, БЦ "Евразия"; 
г. Екатеринбург, ул. Первомайская, д. 77,
г. Москва, Поселение Московский, д. Румянцево, Центральная ул., д. 3А, стр. 1 
</t>
  </si>
  <si>
    <t>26.51.4</t>
  </si>
  <si>
    <t>Приобретение вольтметров и ваттметров лабораторных</t>
  </si>
  <si>
    <t>05.2022-09.2022</t>
  </si>
  <si>
    <t>50401000000
40265000000</t>
  </si>
  <si>
    <t>Новосибирск
Санкт-Петербург</t>
  </si>
  <si>
    <t>03.2022-07.2022</t>
  </si>
  <si>
    <t>33.12.29.000</t>
  </si>
  <si>
    <t>26.20.21</t>
  </si>
  <si>
    <t>62.01.29</t>
  </si>
  <si>
    <t xml:space="preserve">Приобретение программ для ЭВМ </t>
  </si>
  <si>
    <t>05.2022-12.2022</t>
  </si>
  <si>
    <t xml:space="preserve">Качество поставляемого товара должно соответствовать действующим стандартам, техническим регламентам и техническим условиям, разработанным для соответствующего вида товара. Товар должен быть сертифицирован в соответствии с действующим законодательством Российской Федерации. 
Доставка осуществляется по следующим адресам:  
г. Санкт-Петербург, ул. Курчатова, д.1, лит А., 
г. Новосибирск, ул. Коммунистическая, д. 2; пом.702, БЦ "Евразия"; 
г. Екатеринбург, ул. Первомайская, д. 77,
г. Москва, Поселение Московский, д. Румянцево, Центральная ул., д. 3А, стр. 1 </t>
  </si>
  <si>
    <t>26</t>
  </si>
  <si>
    <t>Качество поставляемого товара должно соответствовать действующим стандартам, техническим регламентам и техническим условиям, разработанным для соответствующего вида товара. Товар должен быть сертифицирован в соответствии с действующим законодательством Российской Федерации.
 Доставка осуществляется по адресу: г. Санкт-Петербург, ул. Курчатова, д.1, лит А.</t>
  </si>
  <si>
    <t>69.20.10.000</t>
  </si>
  <si>
    <t>01.2022-12.2023</t>
  </si>
  <si>
    <t>АО "РТСофт"</t>
  </si>
  <si>
    <t>Техническая поддержка программного обеспечения "PowerFactory"</t>
  </si>
  <si>
    <t>06.2022-12.2022</t>
  </si>
  <si>
    <t xml:space="preserve"> Екатеринбург </t>
  </si>
  <si>
    <t>62.02.30</t>
  </si>
  <si>
    <t>62.02</t>
  </si>
  <si>
    <t>45297000000
40265000000</t>
  </si>
  <si>
    <t>Москва
Санкт-Петербург</t>
  </si>
  <si>
    <t>Приобретение вычислительной техники</t>
  </si>
  <si>
    <t>27</t>
  </si>
  <si>
    <t>28</t>
  </si>
  <si>
    <t xml:space="preserve">Товар должен быть оригинального производства, новым, не бывшим в употреблении. Товар должен быть сертифицирован в соответствии с действующим законодательством Российской Федерации, иметь гарантию фирмы-производителя не менее 1 года, соответствовать установленным стандартам и техническим требованиям. Ассортимент товара в соответствии с техническим заданием, на основании которого формируется спецификация к договору. 
Доставка осуществляется по следующим адресам:  
г. Санкт-Петербург, ул. Курчатова, д.1, лит А., 
г. Новосибирск, ул. Коммунистическая, д. 2; пом.702, БЦ "Евразия"; 
г. Екатеринбург, ул. Первомайская, д. 77,
г. Москва, Поселение Московский, д. Румянцево, Центральная ул., д. 3А, стр. 1 
</t>
  </si>
  <si>
    <t xml:space="preserve">Товар должен быть оригинального производства, новым, не бывшим в употреблении. Товар должен быть сертифицирован, иметь гарантию фирмы-производителя не менее 1 года, соответствовать установленным стандартам и техническим требованиям. Ассортимент товара в соответствии с техническим заданием, на основании которого формируется спецификация к договору.
Доставка осуществляется по следующим адресам:  
г. Санкт-Петербург, ул. Курчатова, д.1, лит А., 
г. Новосибирск, ул. Коммунистическая, д. 2; пом.702, БЦ "Евразия"; 
г. Екатеринбург, ул. Первомайская, д. 77,
г. Москва, Поселение Московский, д. Румянцево, Центральная ул., д. 3А, стр. 1 </t>
  </si>
  <si>
    <t>65401000000 
38401000000
45297000000
50401000000
40265000000</t>
  </si>
  <si>
    <t xml:space="preserve">Товар должен соответствовать наименованию, ассортименту, комплекту и комплектности, качеству, количеству, техническим характеристикам, указанным в Спецификации Товара. 
Качество, безопасность, технические и функциональные характеристики, комплектность Товара должны соответствовать действующим в Российской Федерации ГОСТ, ТУ, принятым для данного вида Товара.
Доставка осуществляется по следующим адресам:  
г. Санкт-Петербург, ул. Курчатова, д.1, лит А., 
г. Новосибирск, ул. Коммунистическая, д. 2; пом.702, БЦ "Евразия". </t>
  </si>
  <si>
    <t xml:space="preserve">Проведение работ по ремонту системы кондиционирования в помещениях №№ 303, 304-1, 304-2, 317, 202, 204, 206, 208 в здании по адресу: г. Санкт-Петербург, ул. Курчатова, д.1, лит. А . Работы по ремонту системы кондиционирования должны выполняться в соответствии с рабочим проектом, правилами охраны труда при эксплуатации электроустановок, правилами противопожарного режима от 25.04.12 №390, ПУЭ и другими действующими строительными нормами и правилами.
При производстве работ должны использоваться только сертифицированные материалы и оборудование.
</t>
  </si>
  <si>
    <t xml:space="preserve">Приобретение справочной правовой системы </t>
  </si>
  <si>
    <t>-</t>
  </si>
  <si>
    <t>Приобретение офисной мебели для нужд АО "НТЦ ЕЭС"</t>
  </si>
  <si>
    <t>31.01</t>
  </si>
  <si>
    <t>Оказание услуг по разработке корпоративного интернет-сайта АО "НТЦ ЕЭС"</t>
  </si>
  <si>
    <t>Аренда нежилых помещений общей площадью 251,8 кв. м по адресу: г. Новосибирск, ул. Коммунистическая,  д. 2, пом. 702, 708, 709, 713</t>
  </si>
  <si>
    <t>33.19</t>
  </si>
  <si>
    <t>33.19.10</t>
  </si>
  <si>
    <t>26.51.43.140</t>
  </si>
  <si>
    <t>26.20.40.190</t>
  </si>
  <si>
    <t>(812) 297-54-10</t>
  </si>
  <si>
    <t>Итого по Плану закупки на 2022 год</t>
  </si>
  <si>
    <t xml:space="preserve">Требования, предъявляемые к приобретению программ для ЭВМ: 
- срок подписки на техническую поддержку программ - 1 год. 
Поставщик должен иметь необходимые разрешения для продажи программ, что должно быть подтверждено документально, в виде выписок из лицензионных договоров или сертификатов.
Программы для ЭВМ устанавливаются по следующим адресам:
г. Санкт-Петербург, ул. Курчатова, д.1, лит А; 
г. Новосибирск, ул. Коммунистическая, д. 2; пом.702, БЦ "Евразия"; 
г. Екатеринбург, ул. Первомайская, д. 77; 
г. Москва, Поселение Московский, д. Румянцево, Центральная ул., д. 3А, стр. 1 
 </t>
  </si>
  <si>
    <t xml:space="preserve">Аудит бухгалтерской (финансовой) отчетности АО "НТЦ ЕЭС" за 2023 год должен проводиться в соответствии с требованиями действующего законодательства, регулирующего аудиторскую деятельность в Российской Федерации.
Целью аудита является выражение Аудитором мнения о достоверности бухгалтерской (финансовой) отчетности АО "НТЦ ЕЭС" за 2023 год.
Результатом аудита будет являться Аудиторское заключение за соответствующий аудируемый год, составленное в соответствии с Федеральным Законом от 30.12.2008 №307-ФЗ "Об аудиторской деятельности", требованиями Федеральных стандартов аудиторской деятельности, утвержденных приказом Министерства финансов РФ от 20.05.2010 №46н, Постановлением Правительства РФ от 23.09.2002 №696 "Об утверждении федеральных правил (стандартов) аудиторской деятельности".
</t>
  </si>
  <si>
    <t xml:space="preserve">Оказание услуг по подписке на 2024 г. и доставке периодических изданий по адресу:
 г. Санкт-Петербург, ул. Курчатова, д. 1, лит. А. 
Услуги оказываются в соответствии с Правилами распространения периодических печатных изданий по подписке, утвержденными постановлением Правительства РФ от 01.11.2001 г. № 759. Доставка периодических печатных изданий осуществляется по мере их выпуска. Издания должны быть надлежащего качества, без недостатков, в том числе без полиграфического брака.
</t>
  </si>
  <si>
    <t>01.2023</t>
  </si>
  <si>
    <t>02.2023</t>
  </si>
  <si>
    <t>03.2023</t>
  </si>
  <si>
    <t>04.2023</t>
  </si>
  <si>
    <t>09.2023</t>
  </si>
  <si>
    <t>11.2023</t>
  </si>
  <si>
    <t>01.2024-01.2025</t>
  </si>
  <si>
    <t>01.2024-12.2024</t>
  </si>
  <si>
    <t>05.2023-12.2023</t>
  </si>
  <si>
    <t>09.2023-04.2024</t>
  </si>
  <si>
    <t>05.2023-11.2023</t>
  </si>
  <si>
    <t>04.2023-12.2023</t>
  </si>
  <si>
    <t>03.2023-12.2023</t>
  </si>
  <si>
    <t>03.2023-07.2023</t>
  </si>
  <si>
    <t>02.2023-01.2024</t>
  </si>
  <si>
    <t xml:space="preserve">Аудит бухгалтерской (финансовой) отчетности АО "НТЦ ЕЭС" за 2024 год должен проводиться в соответствии с требованиями действующего законодательства, регулирующего аудиторскую деятельность в Российской Федерации.
Целью аудита является выражение Аудитором мнения о достоверности бухгалтерской (финансовой) отчетности АО "НТЦ ЕЭС" за 2024 год.
Результатом аудита будет являться Аудиторское заключение за соответствующий аудируемый год, составленное в соответствии с Федеральным Законом от 30.12.2008 №307-ФЗ "Об аудиторской деятельности", требованиями Федеральных стандартов аудиторской деятельности, утвержденных приказом Министерства финансов РФ от 20.05.2010 №46н, Постановлением Правительства РФ от 23.09.2002 №696 "Об утверждении федеральных правил (стандартов) аудиторской деятельности".
</t>
  </si>
  <si>
    <t>03.2023-01.2024</t>
  </si>
  <si>
    <t>194223, г. Санкт-Петербург, ул. Курчатова, д.1, лит. А</t>
  </si>
  <si>
    <t>Сведения
о начальной (максимальной)
цене договора
(цене лота), 
руб./доллар США 
без НДС</t>
  </si>
  <si>
    <t>Сведения
о начальной (максимальной)
цене договора
(цене лота),
 руб./доллар США 
с НДС</t>
  </si>
  <si>
    <t>Планируемое финансирование, руб./доллар США, с НДС</t>
  </si>
  <si>
    <t xml:space="preserve"> 6 290,28 $</t>
  </si>
  <si>
    <t xml:space="preserve"> 7 548,34 $</t>
  </si>
  <si>
    <t>Закупка товаров, работ, услуг, удовлетворяющих критериям отнесения к инновационной продукции, высокотехнологичной продукции</t>
  </si>
  <si>
    <t>13.2</t>
  </si>
  <si>
    <t xml:space="preserve">Приобретение комплекта оборудования (модуля NovaCor с одним ядром) для модернизации программно-аппаратного комплекса моделирования энергосистем в режиме реального времени </t>
  </si>
  <si>
    <r>
      <t xml:space="preserve">Продление обновления технической поддержки программного обеспечения (ПО) симулятора ПАК RTDS (программно-аппаратного комплекса моделирования энергосистем в режиме реального времени) на период с  01 января 2022 по 31 декабря 2023 гг. 
Поддержка программного обеспечения должна соответствовать следующим требованиям: 
- в рамках поддержки ПО минимальный перечень прошивок (протоколов) для GTNET, GTNETx2,  должен быть следующим: GSE/GOOSE, SV (Sampled Values), PMU, DNP3, IEC104, PLAYBACK, Socket (SKT), MODBUS;
- прошивки, устанавливаемые бесплатно с протоколами GSE/GOOSE, SV (Sampled Values), PMU, DNP3, IEC104, PLAYBACK, Socket (SKT) должны быть совместимы с  ранее установленной версией  ПАК RTDS. </t>
    </r>
    <r>
      <rPr>
        <sz val="10"/>
        <color rgb="FFFF0000"/>
        <rFont val="Arial"/>
        <family val="2"/>
        <charset val="204"/>
      </rPr>
      <t xml:space="preserve">
</t>
    </r>
    <r>
      <rPr>
        <sz val="10"/>
        <rFont val="Arial"/>
        <family val="2"/>
        <charset val="204"/>
      </rPr>
      <t xml:space="preserve">
</t>
    </r>
  </si>
  <si>
    <t>05.2022</t>
  </si>
  <si>
    <t>06.2022-07.2024</t>
  </si>
  <si>
    <t>02.2022-02.2023</t>
  </si>
  <si>
    <t xml:space="preserve">Оказание автотранспортных услуг для нужд АО "НТЦ ЕЭС" </t>
  </si>
  <si>
    <t>07.2022-07.2023</t>
  </si>
  <si>
    <t>Оказание услуг по разработке корпоративного Интернет-сайта АО "НТЦ ЕЭС" должны быть выполнены в соответствии со следующими требованиями:
1. Оформление сайта - в соответствии с фирменным стилем АО "НТЦ ЕЭС".
2. Система управления контентом - CMS "1С-Битрикс".
3. Структура сайта - в соответствии с действующим сайтом https://ntcees.ru и дополнительными материалами АО "НТЦ ЕЭС".
4. Язык сайта - русский/английский (отдельные разделы по аналогии с текущим сайтом).
5. Защита информации веб-сервиса - в соответствии с требованиями законодательства по информационной безопасности.</t>
  </si>
  <si>
    <t>Итого 4 квартал 2022:</t>
  </si>
  <si>
    <t>Итого 3 квартал 2022:</t>
  </si>
  <si>
    <t>Итого 1 квартал 2022:</t>
  </si>
  <si>
    <t>Итого 2 квартал 2022:</t>
  </si>
  <si>
    <t xml:space="preserve">Аукцион </t>
  </si>
  <si>
    <t xml:space="preserve">Конкурс </t>
  </si>
  <si>
    <t xml:space="preserve">Обязанность проведения закупки только среди субъектов МСП
Да / Нет </t>
  </si>
  <si>
    <t>Приобретение неисключительного права использования программного обеспечения "PowerFactory"</t>
  </si>
  <si>
    <t>Оказание услуг по проведению обязательного аудита бухгалтерской (финансовой) отчетности АО "НТЦ ЕЭС" за 2022 год, подготовленной в соответствии с российским законодательством</t>
  </si>
  <si>
    <t>Акционерное общество "Научно-технический центр Единой энергетической системы" (АО "НТЦ ЕЭС")</t>
  </si>
  <si>
    <t xml:space="preserve">Продление обновления технической поддержки программного обеспечения симулятора программно-аппаратного комплекса RTDS на период с  01.01.2022 по 31.12.2023  
</t>
  </si>
  <si>
    <t>12 200,00 $</t>
  </si>
  <si>
    <t xml:space="preserve">ИНН </t>
  </si>
  <si>
    <t xml:space="preserve">КПП </t>
  </si>
  <si>
    <t xml:space="preserve">Наименование заказчика </t>
  </si>
  <si>
    <t xml:space="preserve">Адрес местонахождения заказчика </t>
  </si>
  <si>
    <t>Телефон заказчика (812) 297-54-10</t>
  </si>
  <si>
    <t>Электронная почта заказчика ntc@ntcees.ru</t>
  </si>
  <si>
    <t>Оказание услуг по проведению обязательного аудита бухгалтерской (финансовой) отчетности АО "НТЦ ЕЭС" за 2024 год, подготовленной в соответствии с российским законодательством</t>
  </si>
  <si>
    <t>Оказание услуг по проведению обязательного аудита бухгалтерской (финансовой) отчетности АО "НТЦ ЕЭС" за 2023 год, подготовленной в соответствии с российским законодательством</t>
  </si>
  <si>
    <t xml:space="preserve">План закупки товаров, работ, услуг для нужд АО "НТЦ ЕЭС" у субъектов малого и среднего предпринимательства на 2023 и 2024 годы </t>
  </si>
  <si>
    <t xml:space="preserve">План закупки товаров, работ, услуг для нужд АО "НТЦ ЕЭС" на 2022 год </t>
  </si>
  <si>
    <t>10 166,67 $</t>
  </si>
  <si>
    <t>Эксплуатационное обслуживание электроустановки внешнего электроснабжения зданий АО "НТЦ ЕЭС" (кабельная линия КЛ 6 кВ направлением ТП 2424-РП 2777 общей длиной 2,56267 км) по адресу: г. Санкт-Петербург, ул. Курчатова, д.1. Требования к работам, выполняемым в рамках эксплуатационного обслуживания, определены Приказом Минэнерго РФ от 19.06.2003 №229 "Об утверждении Правил технической эксплуатации электрических станций и сетей Российской Федерации", Приказом Минэнерго РФ от 13.01.2003 №6 об утверждении "Правил технической эксплуатации энергоустановок потребителей", Правилами организации технического обслуживания и ремонта оборудования, зданий и сооружений электростанций и сетей №СО 34.04.181-2003, утвержденными ОАО РАО "ЕЭС России" 25.12.2003.</t>
  </si>
  <si>
    <t xml:space="preserve">Товар должен соответствовать наименованию, ассортименту, комплекту и комплектности, качеству, количеству, техническим характеристикам, указанным в Спецификации Товара. 
Качество, безопасность, технические и функциональные характеристики, комплектность Товара должны соответствовать действующим в Российской Федерации ГОСТ, ТУ, принятым для данного вида Товара.
Доставка осуществляется по следующим адресам:  
г. Санкт-Петербург, ул. Курчатова, д.1, лит А.; 
г. Новосибирск, ул. Коммунистическая, д. 2; пом.702, БЦ "Евразия". </t>
  </si>
  <si>
    <t>Товар должен быть оригинального производства, новым, не бывшим в употреблении. Товар должен быть сертифицирован в соответствии с действующим законодательством Российской Федерации, иметь гарантию фирмы-производителя не менее 1 года, соответствовать установленным стандартам и техническим требованиям. Ассортимент товара в соответствии с техническим заданием, на основании которого формируется спецификация к договору. 
Доставка осуществляется по следующим адресам:  
г. Санкт-Петербург, ул. Курчатова, д.1, лит А.; 
г. Новосибирск, ул. Коммунистическая, д. 2; пом.702, БЦ "Евразия"; 
г. Екатеринбург, ул. Первомайская, д. 77;
г. Москва, Поселение Московский, д. Румянцево, Центральная ул., д. 3А, стр. 1.</t>
  </si>
  <si>
    <t>Товар должен быть оригинального производства, новым, не бывшим в употреблении. Товар должен быть сертифицирован, иметь гарантию фирмы-производителя не менее 1 года, соответствовать установленным стандартам и техническим требованиям. Ассортимент товара в соответствии с техническим заданием, на основании которого формируется спецификация к договору.
Доставка осуществляется по следующим адресам:  
г. Санкт-Петербург, ул. Курчатова, д.1, лит А., 
г. Новосибирск, ул. Коммунистическая, д. 2; пом.702, БЦ "Евразия"; 
г. Екатеринбург, ул. Первомайская, д. 77;
г. Москва, Поселение Московский, д. Румянцево, Центральная ул., д. 3А, стр. 1.</t>
  </si>
  <si>
    <t>73 386,60 $</t>
  </si>
  <si>
    <t>88 063,92 $</t>
  </si>
  <si>
    <t>Поставляемый товар должен быть изготовлен в заводских условиях в соответствии со стандартами, показателями и параметрами, утвержденными на данный вид товара, должен быть новым, не бывшим в употреблении. Товар должен быть в надлежащей упаковке, упаковка должна быть без повреждений, не должна иметь потертостей, царапин и следов вскрытия. Гарантийный срок на поставляемый товар должен быть не менее, чем срок действия гарантии производителя данного товара.
Доставка товара по адресу: г. Санкт-Петербург, ул. Курчатова, д.1 лит А .</t>
  </si>
  <si>
    <t>Качество поставляемого товара должно соответствовать действующим стандартам, техническим регламентам и техническим условиям, разработанным для соответствующего вида товара. Товар должен быть сертифицирован в соответствии с действующим законодательством Российской Федерации. 
Доставка осуществляется по следующим адресам:  
г. Санкт-Петербург, ул. Курчатова, д.1, лит А; 
г. Новосибирск, ул. Коммунистическая, д. 2; пом.702, БЦ "Евразия"; 
г. Екатеринбург, ул. Первомайская, д. 77;
г. Москва, Поселение Московский, д. Румянцево, Центральная ул., д. 3А, стр. 1.</t>
  </si>
  <si>
    <t xml:space="preserve">Приобретаемое оборудование для модернизации программно-аппаратного комплекса моделирования энергосистем в режиме реального времени (далее - ПАК" RTDS") должно быть новым и функционировать в соответствии со своими техническими характеристиками во всех режимах работы ПАК  RTDS". 
Оборудование должно быть полностью совместимо:
• с существующим ПАК  "RTDS" лаборатории АО "НТЦ ЕЭС" в целом и со всеми его отдельными частями/модулями, позволять моделировать большие энергосистемы, требующие как минимум двух расчетных стоек (RACK) и двух модулей Novacor, путем совместной работы с существующим ПАК "RTDS";
• с поставляемым обновленным программным обеспечением ПАК "RTDS".
Гарантия на оборудование должна быть не менее одного года.
Все поставляемое оборудование, его компоненты должны быть снабжены:
• инструкциями по эксплуатации/обслуживанию на русском или английском языке;
• содержать описание технических характеристик в заводском объеме;
• протоколами заводских испытаний (испытаний производителя).
Оборудование должно быть доставлено в АО "НТЦ ЕЭС" по адресу: 194223, РФ, город Санкт-Петербург, ул. Курчатова, 1, лит. А в надежной упаковке без повреждений.
</t>
  </si>
  <si>
    <t xml:space="preserve">Техническая поддержка программного обеспечения "PowerFactory" должна соответствовать следующим требованиям: 
- Получение обновлений для следующих компонентов программного обеспечения:
1x Team Edition for an unlimited number of busbars, 
2х Base Package, 
1х Contingency Analysis, 
2х Network Reduction, 
2х Stability Analysis Functions (RMS), 
2х Electromagnetic Transients (EMT), 
1х Small Signal Stability, 
2х Transmission Network Tools (includes Outage Planning), 
2х Scripting and Automation, 
1х System Parameter Identification, 
1х Motor Starting Functions, 
1х CIM Import/Export (ENTSO-E profile), 
1х PSS/E Export (*.raw, *.seq, *.dyn), 
2х Floating License (for Server License only)
- в договоре или приложениях к нему должна быть описана процедура взаимодействия АО "НТЦ ЕЭС" с  АО "РТСофт" по получению новых прошивок, их установке, активации (допускается ссылка на документацию производителей, в случае если соответствующие процедуры полностью описаны в документации).
</t>
  </si>
  <si>
    <t xml:space="preserve">Проведение работ по ремонту усилителя напряжения PAV250Bi (оборудования) программно-аппаратного комплекса моделирования энергосистем в режиме реального времени.
 Исполнитель должен являться действующим официальным представителем компании-производителя  Ponovo Power Co. LTD, иметь соответствующий сертификат на проведение ремонта, выданный производителем оборудования.
Оборудование после ремонта должно функционировать в соответствии со своими техническими характеристиками во всех режимах работы. Перечень характеристик, режимов работы определены в руководстве по эксплуатации (PAV250Bi User Manual), типовом отчете тестирования усилителя (Factory Test Report).
В составе работ необходимо выполнить ремонт усилителя, калибровку усилителя с предоставлением протокола проведенной калибровки. 
Приемка усилителя после проведения ремонтных работ должна проводиться путем выполнения приемочных испытаний по следующей программе:
1. тестирование индикации усилителя;
2. тестирование работы в режиме "Test" (переключение в режим по команде от панели управления PAT01);
3. проверка коэффициентов передачи усилителя по каждому из каналов;
4. работа усилителя на резистивную нагрузку (оценка нагрузочной характеристики);
5. проверка работы защит от замыканий выходных каналов усилителей.
</t>
  </si>
  <si>
    <t>Поставщик должен иметь необходимые разрешения для передачи прав использования программы для ЭВМ Заказчику, что должно быть подтверждено документально в виде выписок из лицензионных договоров или сертификатов. 
Приобретение неисключительного права использования программного обеспечения для ЭВМ "PowerFactory" (однопользовательская лицензия, неограниченное количество узлов) в следующей спецификации:
- базовый пакет; 
- эквивалентные сети;
- модуль электромеханических переходных процессов;
- моделирование электромагнитных переходных процессов;
- модуль анализа пуска двигателей;
- модуль специальных расчетов для магистральной сети;
- модуль исполнения скриптов и автоматических расчетов;
модуль исполнения скриптов и автоматических расчетов;
- идентификация параметров оборудования и пр.. 
Срок предоставления права использования программного обеспечения - бессрочно.
Установка программного обеспечения по адресу: 
г. Санкт-Петербург, ул. Курчатова, д.1, лит А.</t>
  </si>
  <si>
    <t xml:space="preserve">Поставка расходных материалов (картриджей, тонеров, барабанов) и комплектующих для вычислительной и оргтехники (далее Товар) в соответствии с заявкой покупателя. Картриджи и тонер-картриджи для принтеров и копировально-множительной техники должны быть оригинальными (от соответствующего производителя). Товар  должно быть новым, не бывшим в употреблении, не перезаряженным, не восстановленным, не переработанным или каким-либо образом не модифицированным, если иное не указано в базовой спецификации на товар.
Доставка осуществляется по следующим адресам:  
г. Санкт-Петербург, ул. Курчатова, д.1, лит А;, 
г. Новосибирск, ул. Коммунистическая, д. 2; пом.702, БЦ "Евразия"; 
г. Екатеринбург, ул. Первомайская, д. 77;
г. Москва, Поселение Московский, д. Румянцево, Центральная ул., д. 3А, стр. 1. 
</t>
  </si>
  <si>
    <t xml:space="preserve">Выполнение работ по изданию 2 выпусков (выпуски № 86 и № 87) научного журнала в соответствии со следующими требованиями:
 - тираж каждого выпуска: 300 экз.;
 - формат издания:70*108/16;
 - количество страниц: не более 180;
 - количество страниц с цветной печатью: не более 70;
 - бумага:
- блок - Omega Silk (или аналог) 100 г/кв. м;
 - обложка полноцветная: бумага мелованная матовая 300 г/кв.;
 - переплет: мягкий, термоклей;
 - биговка. </t>
  </si>
  <si>
    <t xml:space="preserve">Выполнение работ по изданию 2 выпусков (выпуски № 90 и № 91) научного журнала в соответствии со следующими требованиями:
 - тираж каждого выпуска: 300 экз.;
 - формат издания:70*108/16;
 - количество страниц: не более 180;
 - цветность: количество печатных листов с цветной печатью (4+4): не более 70;
 -блок-бумага Omega Silk (или аналог) 100 г/кв. м;
 - обложка полноцветная - бумага мелованная матовая 300 г/кв. м;
 - переплет: мягкий, термоклей;
 - биговка. </t>
  </si>
  <si>
    <t xml:space="preserve">Выполнение работ по изданию 2 выпусков (выпуски № 88 и № 89) научного журнала в соответствии со следующими требованиями:
 - тираж каждого выпуска: 300 экз.;
 - формат издания:70*108/16;
 - количество страниц: не более 180;
 - цветность: количество печатных листов с цветной печатью (4+4): не более 70;
 -блок-бумага Omega Silk (или аналог) 100 г/;
 - обложка полноцветная - бумага мелованная матовая 300 г/;
 - переплет: мягкий, термоклей;
 - биговка. </t>
  </si>
  <si>
    <t>74.90</t>
  </si>
  <si>
    <t>74.90.2</t>
  </si>
  <si>
    <t xml:space="preserve">Требования, предъявляемые к приобретению 
программ для ЭВМ: 
- срок подписки на техническую поддержку программ - 1 год. 
Поставщик должен иметь необходимые разрешения для продажи программ, что должно быть подтверждено документально, в виде выписок из лицензионных договоров или сертификатов.
Программы для ЭВМ устанавливаются по следующим адресам:
г. Санкт-Петербург, ул. Курчатова, д.1, лит А; 
г. Новосибирск, ул. Коммунистическая, д. 2; пом.702, БЦ "Евразия"; 
г. Екатеринбург, ул. Первомайская, д. 77; 
г. Москва, Поселение Московский, д. Румянцево, Центральная ул., д. 3А, стр. 1.
 </t>
  </si>
  <si>
    <t>Приобретение неисключительного права использования программы для ЭВМ</t>
  </si>
  <si>
    <t>58.29</t>
  </si>
  <si>
    <t>58.29.50</t>
  </si>
  <si>
    <t>Конкурс</t>
  </si>
  <si>
    <t xml:space="preserve">Продление обновления технической поддержки программного обеспечения симулятора ПАК RTDS (программно-аппаратного комплекса моделирования энергосистем в режиме реального времени) на период с  01.01.2022 по 31.12.2023 гг. 
Поддержка программного обеспечения должна соответствовать следующим требованиям: 
- в рамках поддержки ПО минимальный перечень прошивок (протоколов) для GTNET, GTNETx2,  должен быть следующим: GSE/GOOSE, SV (Sampled Values), PMU, DNP3, IEC104, PLAYBACK, Socket (SKT), MODBUS;
- прошивки, устанавливаемые бесплатно с протоколами GSE/GOOSE, SV (Sampled Values), PMU, DNP3, IEC104, PLAYBACK, Socket (SKT) должны быть совместимы с  ранее установленной версией  ПАК RTDS. 
</t>
  </si>
  <si>
    <t xml:space="preserve">Оказание автотранспортных услуг для нужд АО "НТЦ ЕЭС" осуществляется по месту нахождения подразделения Заказчика: г. Москва, Московская область. Услуги включают в себя аренду одного персонального легкового  автомобиля (бизнес-класса) с экипажем (двумя водителями).
Исполнитель должен иметь на праве собственности или ином законном основании (лизинг, аренда и т.д.) транспортное средство, соответствующие параметрам автомобиля бизнес-класса. 
Исполнитель должен иметь собственные или привлеченные ресурсы для выполнения мероприятий по техническому обслуживанию транспортного средства. 
На момент начала оказания услуг транспортное средство  должно быть с пробегом не более 15 000 км и не ранее 2021 года выпуска.
График работы автотранспорта: полуторасменный – пятидневная рабочая неделя по 14 часов в день, с двумя выходными днями (в том числе и праздничные дни).
Услуги оказываются в соответствии с действующим законодательством Российской Федерации. </t>
  </si>
  <si>
    <t>Качество поставляемого товара должно соответствовать действующим стандартам, техническим регламентам и техническим условиям, разработанным для соответствующего вида товара. Товар должен быть сертифицирован в соответствии с действующим законодательством Российской Федерации. Товар должен поставляться в специальной транспортной таре, с соблюдением условий по хранению и перевозке. 
Доставка осуществляется по следующим адресам: 
г. Санкт-Петербург, ул. Курчатова, д.1, лит А;
г. Екатеринбург, ул. Первомайская, д. 77.</t>
  </si>
  <si>
    <t xml:space="preserve">Качество поставляемого товара должно соответствовать действующим стандартам, техническим регламентам и техническим условиям, разработанным для соответствующего вида товара. Товар должен быть сертифицирован в соответствии с действующим законодательством Российской Федерации. 
Доставка осуществляется по следующим адресам:  
г. Санкт-Петербург, ул. Курчатова, д.1, лит А., 
г. Новосибирск, ул. Коммунистическая, д. 2; пом.702, БЦ "Евразия"; 
г. Екатеринбург, ул. Первомайская, д. 77;
г. Москва, Поселение Московский, д. Румянцево, Центральная ул., д. 3А, стр. 1. 
</t>
  </si>
  <si>
    <r>
      <t>Приобретение неисключительного права использования программы для ЭВМ. Срок использования программного обеспечения - 3 года (подписка на 36 месяцев). Использование программы должно быть рассчитано на использование 10 пользователями одномоментно. 
Требование к программе:
- Совместимость с ОС Windows.
Подписка на ПО должна включать последние версии необходимых для работы продуктов Microsoft:</t>
    </r>
    <r>
      <rPr>
        <strike/>
        <sz val="10"/>
        <rFont val="Arial"/>
        <family val="2"/>
        <charset val="204"/>
      </rPr>
      <t>,</t>
    </r>
    <r>
      <rPr>
        <sz val="10"/>
        <rFont val="Arial"/>
        <family val="2"/>
        <charset val="204"/>
      </rPr>
      <t xml:space="preserve"> последние версии (включая предварительные) ОС Windows, пакета Microsoft Office, СУБД MS SQL Server и другого ПО.
Установка программного обеспечения по адресу: г. Екатеринбург, ул. Первомайская,77. 
</t>
    </r>
  </si>
  <si>
    <t xml:space="preserve">Требование к системе:
- Онлайн Версия Многопользовательская;
- Количество одновременных доступов – 6 шт.;
- Количество учетных записей – 30 шт.;
- Совместимость с ОС Windows;
         - Срок предоставления права использования – 1 год;
        -  Необходимое количество - 1 шт.
Требования к периодичности обновления системы: 
контроль произведенных обновлений - еженедельно, 
передача информации средствами телекоммуникаций - ежедневно. 
Справочная правовая система устанавливается по следующим адресам: 
г. Санкт-Петербург, ул. Курчатова, д.1, лит А; 
г. Москва, Поселение Московский, д. Румянцево, Центральная ул., д. 3А, стр. 1 
</t>
  </si>
  <si>
    <t>Качество поставляемого товара должно соответствовать действующим стандартам, техническим регламентам и техническим условиям, разработанным для соответствующего вида товара. Товар должен быть сертифицирован в соответствии с действующим законодательством Российской Федерации. Товар должен поставляться в специальной транспортной таре, с соблюдением условий по хранению и перевозке. 
Доставка осуществляется по следующим адресам: 
г. Санкт-Петербург, ул. Курчатова, д.1, лит А,
г. Екатеринбург, ул. Первомайская, д. 77,</t>
  </si>
  <si>
    <t>17.23
32</t>
  </si>
  <si>
    <t xml:space="preserve">17.23
32
</t>
  </si>
  <si>
    <t xml:space="preserve">32
</t>
  </si>
  <si>
    <t>Оказание услуг по обращению с твердыми коммунальными отходами</t>
  </si>
  <si>
    <t>38.11</t>
  </si>
  <si>
    <t>Оказание услуг по обращению с твердыми коммунальными отходами осуществляется 
во исполнение требований Федерального закона от 24.06.1998 № 89-ФЗ и 
ПП РФ от 12.11.2016 № 1156
Услуга всключает в себя прием твердых комунальных отходов, их транспортировку, обработку, обезвреживание, захоронение.
Место оказания услуги: г. Санкт-Петербург, ул. Курчатова, д.1, лит А.</t>
  </si>
  <si>
    <t>АО "Невский экологический оператор"</t>
  </si>
  <si>
    <t xml:space="preserve"> пп.8 п.3 ст.9</t>
  </si>
  <si>
    <t>Приложение 1
к протоколу заседания Совета директоров
АО "НТЦ ЕЭС" от  "30" декабря 2021 № 221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</si>
</sst>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_-;\-* #,##0.00\ _₽_-;_-* &quot;-&quot;??\ _₽_-;_-@_-"/>
    <numFmt numFmtId="164" formatCode="#,##0.0000"/>
    <numFmt numFmtId="165" formatCode="#,##0.00000"/>
    <numFmt numFmtId="166" formatCode="_-* #,##0.00_р_._-;\-* #,##0.00_р_._-;_-* &quot;-&quot;??_р_._-;_-@_-"/>
  </numFmts>
  <fonts count="19" x14ac:knownFonts="1">
    <font>
      <sz val="11"/>
      <color theme="1"/>
      <name val="Calibri"/>
      <family val="2"/>
      <charset val="204"/>
      <scheme val="minor"/>
    </font>
    <font>
      <sz val="11"/>
      <color theme="1"/>
      <name val="Calibri"/>
      <family val="2"/>
      <charset val="204"/>
      <scheme val="minor"/>
    </font>
    <font>
      <u/>
      <sz val="11"/>
      <color theme="10"/>
      <name val="Calibri"/>
      <family val="2"/>
      <charset val="204"/>
      <scheme val="minor"/>
    </font>
    <font>
      <sz val="11"/>
      <name val="Arial"/>
      <family val="2"/>
      <charset val="204"/>
    </font>
    <font>
      <sz val="9"/>
      <name val="Arial"/>
      <family val="2"/>
      <charset val="204"/>
    </font>
    <font>
      <sz val="10"/>
      <name val="Arial"/>
      <family val="2"/>
      <charset val="204"/>
    </font>
    <font>
      <b/>
      <sz val="11"/>
      <name val="Arial"/>
      <family val="2"/>
      <charset val="204"/>
    </font>
    <font>
      <b/>
      <sz val="10"/>
      <name val="Arial"/>
      <family val="2"/>
      <charset val="204"/>
    </font>
    <font>
      <b/>
      <sz val="12"/>
      <name val="Arial"/>
      <family val="2"/>
      <charset val="204"/>
    </font>
    <font>
      <sz val="10"/>
      <name val="Helv"/>
      <charset val="204"/>
    </font>
    <font>
      <b/>
      <sz val="9"/>
      <name val="Arial"/>
      <family val="2"/>
      <charset val="204"/>
    </font>
    <font>
      <sz val="11"/>
      <color theme="1"/>
      <name val="Calibri"/>
      <family val="2"/>
      <scheme val="minor"/>
    </font>
    <font>
      <sz val="10"/>
      <name val="Arial Cyr"/>
      <charset val="204"/>
    </font>
    <font>
      <sz val="11"/>
      <color indexed="8"/>
      <name val="Calibri"/>
      <family val="2"/>
      <charset val="204"/>
    </font>
    <font>
      <u/>
      <sz val="12"/>
      <color theme="10"/>
      <name val="Calibri"/>
      <family val="2"/>
      <scheme val="minor"/>
    </font>
    <font>
      <sz val="10"/>
      <color rgb="FFFF0000"/>
      <name val="Arial"/>
      <family val="2"/>
      <charset val="204"/>
    </font>
    <font>
      <sz val="14"/>
      <name val="Arial"/>
      <family val="2"/>
      <charset val="204"/>
    </font>
    <font>
      <sz val="10"/>
      <color theme="1"/>
      <name val="Arial"/>
      <family val="2"/>
      <charset val="204"/>
    </font>
    <font>
      <strike/>
      <sz val="10"/>
      <name val="Arial"/>
      <family val="2"/>
      <charset val="204"/>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0">
    <xf numFmtId="0" fontId="0" fillId="0" borderId="0"/>
    <xf numFmtId="166" fontId="1" fillId="0" borderId="0" applyFont="0" applyFill="0" applyBorder="0" applyAlignment="0" applyProtection="0"/>
    <xf numFmtId="0" fontId="2" fillId="0" borderId="0" applyNumberFormat="0" applyFill="0" applyBorder="0" applyAlignment="0" applyProtection="0"/>
    <xf numFmtId="0" fontId="9" fillId="0" borderId="0"/>
    <xf numFmtId="0" fontId="11" fillId="0" borderId="0"/>
    <xf numFmtId="0" fontId="12" fillId="0" borderId="0"/>
    <xf numFmtId="0" fontId="13" fillId="0" borderId="0"/>
    <xf numFmtId="0" fontId="1" fillId="0" borderId="0"/>
    <xf numFmtId="0" fontId="14" fillId="0" borderId="0" applyNumberFormat="0" applyFill="0" applyBorder="0" applyAlignment="0" applyProtection="0"/>
    <xf numFmtId="166" fontId="1" fillId="0" borderId="0" applyFont="0" applyFill="0" applyBorder="0" applyAlignment="0" applyProtection="0"/>
  </cellStyleXfs>
  <cellXfs count="136">
    <xf numFmtId="0" fontId="0" fillId="0" borderId="0" xfId="0"/>
    <xf numFmtId="0" fontId="3" fillId="2" borderId="0" xfId="0" applyFont="1" applyFill="1" applyAlignment="1">
      <alignment vertical="top"/>
    </xf>
    <xf numFmtId="49" fontId="3" fillId="2" borderId="0" xfId="0" applyNumberFormat="1" applyFont="1" applyFill="1" applyAlignment="1">
      <alignment vertical="top" wrapText="1"/>
    </xf>
    <xf numFmtId="0" fontId="4" fillId="2" borderId="0" xfId="0" applyFont="1" applyFill="1" applyAlignment="1">
      <alignment vertical="top"/>
    </xf>
    <xf numFmtId="0" fontId="3" fillId="2" borderId="0" xfId="0" applyFont="1" applyFill="1" applyAlignment="1">
      <alignment horizontal="center" vertical="top"/>
    </xf>
    <xf numFmtId="164" fontId="3" fillId="2" borderId="0" xfId="0" applyNumberFormat="1" applyFont="1" applyFill="1" applyAlignment="1">
      <alignment vertical="top"/>
    </xf>
    <xf numFmtId="0" fontId="3" fillId="2" borderId="0" xfId="0" applyFont="1" applyFill="1" applyAlignment="1">
      <alignment vertical="top" wrapText="1"/>
    </xf>
    <xf numFmtId="0" fontId="5" fillId="2" borderId="0" xfId="0" applyFont="1" applyFill="1" applyAlignment="1">
      <alignment vertical="top"/>
    </xf>
    <xf numFmtId="0" fontId="5" fillId="2" borderId="0" xfId="0" applyFont="1" applyFill="1" applyAlignment="1">
      <alignment horizontal="center" vertical="top"/>
    </xf>
    <xf numFmtId="0" fontId="5" fillId="2" borderId="6" xfId="0" applyFont="1" applyFill="1" applyBorder="1" applyAlignment="1">
      <alignment horizontal="center" vertical="center" textRotation="90" wrapText="1"/>
    </xf>
    <xf numFmtId="0" fontId="4" fillId="2" borderId="6" xfId="0" applyFont="1" applyFill="1" applyBorder="1" applyAlignment="1">
      <alignment horizontal="center" vertical="center" wrapText="1"/>
    </xf>
    <xf numFmtId="49" fontId="5" fillId="2" borderId="8" xfId="0" applyNumberFormat="1" applyFont="1" applyFill="1" applyBorder="1" applyAlignment="1">
      <alignment horizontal="center" vertical="top" textRotation="90"/>
    </xf>
    <xf numFmtId="49" fontId="5" fillId="2" borderId="6" xfId="0" applyNumberFormat="1" applyFont="1" applyFill="1" applyBorder="1" applyAlignment="1">
      <alignment horizontal="center" vertical="top" textRotation="90"/>
    </xf>
    <xf numFmtId="0" fontId="5" fillId="2" borderId="6" xfId="0" applyFont="1" applyFill="1" applyBorder="1" applyAlignment="1">
      <alignment horizontal="center" vertical="top" textRotation="90" wrapText="1"/>
    </xf>
    <xf numFmtId="3" fontId="5" fillId="2" borderId="6" xfId="3" applyNumberFormat="1" applyFont="1" applyFill="1" applyBorder="1" applyAlignment="1" applyProtection="1">
      <alignment horizontal="center" vertical="top" wrapText="1"/>
    </xf>
    <xf numFmtId="0" fontId="5" fillId="2" borderId="6" xfId="0" applyNumberFormat="1" applyFont="1" applyFill="1" applyBorder="1" applyAlignment="1">
      <alignment horizontal="center" vertical="top" wrapText="1"/>
    </xf>
    <xf numFmtId="3" fontId="5" fillId="2" borderId="6" xfId="0" applyNumberFormat="1" applyFont="1" applyFill="1" applyBorder="1" applyAlignment="1">
      <alignment horizontal="center" vertical="top" wrapText="1"/>
    </xf>
    <xf numFmtId="0" fontId="5" fillId="3" borderId="1" xfId="0" applyFont="1" applyFill="1" applyBorder="1" applyAlignment="1">
      <alignment horizontal="center" vertical="top" wrapText="1"/>
    </xf>
    <xf numFmtId="49" fontId="5" fillId="3" borderId="2" xfId="0" applyNumberFormat="1" applyFont="1" applyFill="1" applyBorder="1" applyAlignment="1">
      <alignment horizontal="center" vertical="top" wrapText="1"/>
    </xf>
    <xf numFmtId="0" fontId="5" fillId="3" borderId="2" xfId="0" applyFont="1" applyFill="1" applyBorder="1" applyAlignment="1">
      <alignment horizontal="center" vertical="top" wrapText="1"/>
    </xf>
    <xf numFmtId="0" fontId="7" fillId="3" borderId="2" xfId="0" applyFont="1" applyFill="1" applyBorder="1" applyAlignment="1">
      <alignment horizontal="center" vertical="top" wrapText="1"/>
    </xf>
    <xf numFmtId="0" fontId="5" fillId="3" borderId="3" xfId="0" applyFont="1" applyFill="1" applyBorder="1" applyAlignment="1">
      <alignment horizontal="center" vertical="top" wrapText="1"/>
    </xf>
    <xf numFmtId="43" fontId="5" fillId="2" borderId="6" xfId="1" applyNumberFormat="1" applyFont="1" applyFill="1" applyBorder="1" applyAlignment="1">
      <alignment horizontal="center" vertical="top"/>
    </xf>
    <xf numFmtId="49" fontId="5" fillId="2" borderId="6" xfId="0" applyNumberFormat="1" applyFont="1" applyFill="1" applyBorder="1" applyAlignment="1">
      <alignment horizontal="center" vertical="top"/>
    </xf>
    <xf numFmtId="0" fontId="5" fillId="0" borderId="6" xfId="0" applyFont="1" applyFill="1" applyBorder="1" applyAlignment="1">
      <alignment horizontal="center" vertical="top"/>
    </xf>
    <xf numFmtId="49" fontId="5" fillId="2" borderId="6" xfId="0" applyNumberFormat="1" applyFont="1" applyFill="1" applyBorder="1" applyAlignment="1">
      <alignment horizontal="center" vertical="top" wrapText="1"/>
    </xf>
    <xf numFmtId="49" fontId="7" fillId="3" borderId="2" xfId="0" applyNumberFormat="1" applyFont="1" applyFill="1" applyBorder="1" applyAlignment="1">
      <alignment horizontal="center" vertical="top" wrapText="1"/>
    </xf>
    <xf numFmtId="0" fontId="7" fillId="3" borderId="2" xfId="0" applyFont="1" applyFill="1" applyBorder="1" applyAlignment="1">
      <alignment horizontal="center" vertical="top"/>
    </xf>
    <xf numFmtId="165" fontId="7" fillId="3" borderId="2" xfId="0" applyNumberFormat="1" applyFont="1" applyFill="1" applyBorder="1" applyAlignment="1">
      <alignment horizontal="center" vertical="top"/>
    </xf>
    <xf numFmtId="0" fontId="7" fillId="3" borderId="2" xfId="0" applyNumberFormat="1" applyFont="1" applyFill="1" applyBorder="1" applyAlignment="1">
      <alignment horizontal="center" vertical="top"/>
    </xf>
    <xf numFmtId="43" fontId="7" fillId="3" borderId="6" xfId="1" applyNumberFormat="1" applyFont="1" applyFill="1" applyBorder="1" applyAlignment="1">
      <alignment horizontal="center" vertical="top"/>
    </xf>
    <xf numFmtId="43" fontId="7" fillId="3" borderId="2" xfId="1" applyNumberFormat="1" applyFont="1" applyFill="1" applyBorder="1" applyAlignment="1">
      <alignment horizontal="center" vertical="top"/>
    </xf>
    <xf numFmtId="49" fontId="7" fillId="3" borderId="2" xfId="0" applyNumberFormat="1" applyFont="1" applyFill="1" applyBorder="1" applyAlignment="1">
      <alignment horizontal="center" vertical="top"/>
    </xf>
    <xf numFmtId="0" fontId="7" fillId="3" borderId="3" xfId="0" applyFont="1" applyFill="1" applyBorder="1" applyAlignment="1">
      <alignment horizontal="center" vertical="top"/>
    </xf>
    <xf numFmtId="0" fontId="7" fillId="0" borderId="0" xfId="0" applyFont="1" applyFill="1" applyAlignment="1">
      <alignment horizontal="center" vertical="top"/>
    </xf>
    <xf numFmtId="0" fontId="5" fillId="0" borderId="0" xfId="0" applyFont="1" applyFill="1" applyAlignment="1">
      <alignment horizontal="center" vertical="top"/>
    </xf>
    <xf numFmtId="0" fontId="5" fillId="2" borderId="0" xfId="0" applyFont="1" applyFill="1" applyBorder="1" applyAlignment="1">
      <alignment horizontal="center" vertical="top"/>
    </xf>
    <xf numFmtId="0" fontId="7" fillId="3" borderId="3" xfId="0" applyFont="1" applyFill="1" applyBorder="1" applyAlignment="1">
      <alignment horizontal="center" vertical="top" wrapText="1"/>
    </xf>
    <xf numFmtId="49" fontId="7" fillId="3" borderId="6" xfId="0" applyNumberFormat="1" applyFont="1" applyFill="1" applyBorder="1" applyAlignment="1">
      <alignment horizontal="center" vertical="top"/>
    </xf>
    <xf numFmtId="0" fontId="7" fillId="2" borderId="0" xfId="0" applyFont="1" applyFill="1" applyBorder="1" applyAlignment="1">
      <alignment horizontal="center" vertical="top"/>
    </xf>
    <xf numFmtId="0" fontId="7" fillId="3" borderId="6" xfId="0" applyFont="1" applyFill="1" applyBorder="1" applyAlignment="1">
      <alignment horizontal="center" vertical="top" wrapText="1"/>
    </xf>
    <xf numFmtId="0" fontId="7" fillId="3" borderId="6" xfId="0" applyFont="1" applyFill="1" applyBorder="1" applyAlignment="1">
      <alignment horizontal="center" vertical="top"/>
    </xf>
    <xf numFmtId="165" fontId="7" fillId="3" borderId="6" xfId="0" applyNumberFormat="1" applyFont="1" applyFill="1" applyBorder="1" applyAlignment="1">
      <alignment horizontal="center" vertical="top"/>
    </xf>
    <xf numFmtId="0" fontId="7" fillId="3" borderId="6" xfId="0" applyNumberFormat="1" applyFont="1" applyFill="1" applyBorder="1" applyAlignment="1">
      <alignment horizontal="center" vertical="top"/>
    </xf>
    <xf numFmtId="0" fontId="7" fillId="2" borderId="0" xfId="0" applyFont="1" applyFill="1" applyAlignment="1">
      <alignment horizontal="center" vertical="top"/>
    </xf>
    <xf numFmtId="165" fontId="7" fillId="3" borderId="6" xfId="5" applyNumberFormat="1" applyFont="1" applyFill="1" applyBorder="1" applyAlignment="1">
      <alignment horizontal="center" vertical="top"/>
    </xf>
    <xf numFmtId="14" fontId="7" fillId="3" borderId="6" xfId="0" applyNumberFormat="1" applyFont="1" applyFill="1" applyBorder="1" applyAlignment="1">
      <alignment horizontal="center" vertical="top"/>
    </xf>
    <xf numFmtId="0" fontId="10" fillId="2" borderId="0" xfId="0" applyFont="1" applyFill="1" applyAlignment="1">
      <alignment horizontal="center" vertical="top"/>
    </xf>
    <xf numFmtId="0" fontId="4" fillId="2" borderId="0" xfId="0" applyFont="1" applyFill="1" applyBorder="1" applyAlignment="1">
      <alignment vertical="top"/>
    </xf>
    <xf numFmtId="0" fontId="3" fillId="2" borderId="0" xfId="0" applyFont="1" applyFill="1" applyBorder="1" applyAlignment="1">
      <alignment horizontal="center" vertical="top"/>
    </xf>
    <xf numFmtId="164" fontId="3" fillId="2" borderId="0" xfId="5" applyNumberFormat="1" applyFont="1" applyFill="1" applyBorder="1" applyAlignment="1">
      <alignment horizontal="center" vertical="top"/>
    </xf>
    <xf numFmtId="164" fontId="3" fillId="2" borderId="0" xfId="0" applyNumberFormat="1" applyFont="1" applyFill="1" applyBorder="1" applyAlignment="1">
      <alignment vertical="top"/>
    </xf>
    <xf numFmtId="0" fontId="3" fillId="2" borderId="0" xfId="0" applyFont="1" applyFill="1" applyBorder="1" applyAlignment="1">
      <alignment vertical="top"/>
    </xf>
    <xf numFmtId="4" fontId="3" fillId="2" borderId="0" xfId="0" applyNumberFormat="1" applyFont="1" applyFill="1" applyBorder="1" applyAlignment="1">
      <alignment vertical="top"/>
    </xf>
    <xf numFmtId="0" fontId="5" fillId="0" borderId="6" xfId="0" applyFont="1" applyFill="1" applyBorder="1" applyAlignment="1">
      <alignment horizontal="center" vertical="top" wrapText="1"/>
    </xf>
    <xf numFmtId="165" fontId="5" fillId="0" borderId="6" xfId="0" applyNumberFormat="1" applyFont="1" applyFill="1" applyBorder="1" applyAlignment="1">
      <alignment horizontal="center" vertical="top" wrapText="1"/>
    </xf>
    <xf numFmtId="0" fontId="7" fillId="3" borderId="1" xfId="0" applyFont="1" applyFill="1" applyBorder="1" applyAlignment="1">
      <alignment horizontal="center" vertical="top" wrapText="1"/>
    </xf>
    <xf numFmtId="43" fontId="5" fillId="3" borderId="2" xfId="1" applyNumberFormat="1" applyFont="1" applyFill="1" applyBorder="1" applyAlignment="1">
      <alignment horizontal="center" vertical="top"/>
    </xf>
    <xf numFmtId="0" fontId="16" fillId="2" borderId="0" xfId="0" applyFont="1" applyFill="1" applyAlignment="1">
      <alignment horizontal="center" vertical="top" wrapText="1"/>
    </xf>
    <xf numFmtId="49" fontId="5" fillId="0" borderId="6" xfId="0" applyNumberFormat="1" applyFont="1" applyFill="1" applyBorder="1" applyAlignment="1">
      <alignment horizontal="center" vertical="top" wrapText="1"/>
    </xf>
    <xf numFmtId="0" fontId="5" fillId="0" borderId="6" xfId="0" applyNumberFormat="1" applyFont="1" applyFill="1" applyBorder="1" applyAlignment="1">
      <alignment horizontal="center" vertical="top"/>
    </xf>
    <xf numFmtId="43" fontId="8" fillId="3" borderId="6" xfId="1" applyNumberFormat="1" applyFont="1" applyFill="1" applyBorder="1" applyAlignment="1">
      <alignment horizontal="center" vertical="top"/>
    </xf>
    <xf numFmtId="43" fontId="8" fillId="3" borderId="6" xfId="1" applyNumberFormat="1" applyFont="1" applyFill="1" applyBorder="1" applyAlignment="1">
      <alignment horizontal="center" vertical="top" shrinkToFit="1"/>
    </xf>
    <xf numFmtId="0" fontId="5" fillId="0" borderId="1" xfId="0" applyFont="1" applyFill="1" applyBorder="1" applyAlignment="1">
      <alignment horizontal="center" vertical="top" wrapText="1"/>
    </xf>
    <xf numFmtId="43" fontId="3" fillId="0" borderId="0" xfId="0" applyNumberFormat="1" applyFont="1" applyFill="1" applyBorder="1" applyAlignment="1">
      <alignment vertical="top"/>
    </xf>
    <xf numFmtId="43" fontId="7" fillId="3" borderId="6" xfId="0" applyNumberFormat="1" applyFont="1" applyFill="1" applyBorder="1" applyAlignment="1">
      <alignment horizontal="center" vertical="top" wrapText="1"/>
    </xf>
    <xf numFmtId="43" fontId="7" fillId="3" borderId="2" xfId="0" applyNumberFormat="1" applyFont="1" applyFill="1" applyBorder="1" applyAlignment="1">
      <alignment horizontal="center" vertical="top" wrapText="1"/>
    </xf>
    <xf numFmtId="43" fontId="5" fillId="0" borderId="6" xfId="1" applyNumberFormat="1" applyFont="1" applyFill="1" applyBorder="1" applyAlignment="1">
      <alignment horizontal="right" vertical="top"/>
    </xf>
    <xf numFmtId="0" fontId="7" fillId="2" borderId="0" xfId="0" applyFont="1" applyFill="1" applyBorder="1" applyAlignment="1">
      <alignment horizontal="left" vertical="top"/>
    </xf>
    <xf numFmtId="0" fontId="5" fillId="2" borderId="0" xfId="0" applyFont="1" applyFill="1" applyBorder="1" applyAlignment="1">
      <alignment horizontal="left" vertical="top"/>
    </xf>
    <xf numFmtId="0" fontId="8" fillId="2" borderId="0" xfId="0" applyFont="1" applyFill="1" applyBorder="1" applyAlignment="1">
      <alignment horizontal="center" vertical="top"/>
    </xf>
    <xf numFmtId="0" fontId="5" fillId="2" borderId="0" xfId="0" applyFont="1" applyFill="1" applyBorder="1" applyAlignment="1">
      <alignment horizontal="center" vertical="top" wrapText="1"/>
    </xf>
    <xf numFmtId="49" fontId="5" fillId="2" borderId="0" xfId="0" applyNumberFormat="1" applyFont="1" applyFill="1" applyBorder="1" applyAlignment="1">
      <alignment horizontal="center" vertical="top"/>
    </xf>
    <xf numFmtId="4" fontId="5" fillId="0" borderId="6" xfId="0" applyNumberFormat="1" applyFont="1" applyFill="1" applyBorder="1" applyAlignment="1">
      <alignment horizontal="right" vertical="top" wrapText="1"/>
    </xf>
    <xf numFmtId="0" fontId="7" fillId="3" borderId="1" xfId="0" applyFont="1" applyFill="1" applyBorder="1" applyAlignment="1">
      <alignment horizontal="left" vertical="top"/>
    </xf>
    <xf numFmtId="0" fontId="5" fillId="2" borderId="6" xfId="0" applyFont="1" applyFill="1" applyBorder="1" applyAlignment="1">
      <alignment horizontal="center" vertical="top" wrapText="1"/>
    </xf>
    <xf numFmtId="0" fontId="7" fillId="2" borderId="6" xfId="0" applyFont="1" applyFill="1" applyBorder="1" applyAlignment="1">
      <alignment horizontal="center" vertical="top" wrapText="1"/>
    </xf>
    <xf numFmtId="164" fontId="5" fillId="2" borderId="6" xfId="0" applyNumberFormat="1" applyFont="1" applyFill="1" applyBorder="1" applyAlignment="1">
      <alignment horizontal="center" vertical="top" wrapText="1"/>
    </xf>
    <xf numFmtId="0" fontId="5" fillId="2" borderId="6" xfId="0" applyFont="1" applyFill="1" applyBorder="1" applyAlignment="1">
      <alignment horizontal="center" vertical="top"/>
    </xf>
    <xf numFmtId="1" fontId="5" fillId="0" borderId="6" xfId="0" applyNumberFormat="1" applyFont="1" applyFill="1" applyBorder="1" applyAlignment="1">
      <alignment horizontal="center" vertical="top" wrapText="1"/>
    </xf>
    <xf numFmtId="0" fontId="5" fillId="0" borderId="6" xfId="4" applyFont="1" applyFill="1" applyBorder="1" applyAlignment="1">
      <alignment horizontal="center" vertical="top" wrapText="1"/>
    </xf>
    <xf numFmtId="43" fontId="5" fillId="0" borderId="6" xfId="1" applyNumberFormat="1" applyFont="1" applyFill="1" applyBorder="1" applyAlignment="1">
      <alignment vertical="top"/>
    </xf>
    <xf numFmtId="43" fontId="5" fillId="0" borderId="6" xfId="1" applyNumberFormat="1" applyFont="1" applyFill="1" applyBorder="1" applyAlignment="1">
      <alignment horizontal="center" vertical="top"/>
    </xf>
    <xf numFmtId="49" fontId="5" fillId="0" borderId="6" xfId="0" applyNumberFormat="1" applyFont="1" applyFill="1" applyBorder="1" applyAlignment="1">
      <alignment horizontal="center" vertical="top"/>
    </xf>
    <xf numFmtId="165" fontId="5" fillId="0" borderId="6" xfId="0" applyNumberFormat="1" applyFont="1" applyFill="1" applyBorder="1" applyAlignment="1">
      <alignment horizontal="center" vertical="top"/>
    </xf>
    <xf numFmtId="3" fontId="5" fillId="0" borderId="6" xfId="0" applyNumberFormat="1" applyFont="1" applyFill="1" applyBorder="1" applyAlignment="1">
      <alignment horizontal="center" vertical="top" wrapText="1"/>
    </xf>
    <xf numFmtId="0" fontId="5" fillId="0" borderId="6" xfId="0" applyNumberFormat="1" applyFont="1" applyFill="1" applyBorder="1" applyAlignment="1">
      <alignment horizontal="center" vertical="top" wrapText="1"/>
    </xf>
    <xf numFmtId="4" fontId="5" fillId="0" borderId="6" xfId="0" applyNumberFormat="1" applyFont="1" applyFill="1" applyBorder="1" applyAlignment="1">
      <alignment horizontal="center" vertical="top" wrapText="1"/>
    </xf>
    <xf numFmtId="0" fontId="5" fillId="0" borderId="6" xfId="0" applyFont="1" applyFill="1" applyBorder="1" applyAlignment="1">
      <alignment horizontal="left" vertical="top" wrapText="1"/>
    </xf>
    <xf numFmtId="43" fontId="5" fillId="0" borderId="6" xfId="1" applyNumberFormat="1" applyFont="1" applyFill="1" applyBorder="1" applyAlignment="1">
      <alignment horizontal="left" vertical="top" wrapText="1"/>
    </xf>
    <xf numFmtId="49" fontId="5" fillId="0" borderId="1" xfId="0" applyNumberFormat="1" applyFont="1" applyFill="1" applyBorder="1" applyAlignment="1">
      <alignment horizontal="center" vertical="top" wrapText="1"/>
    </xf>
    <xf numFmtId="49" fontId="4" fillId="2" borderId="6" xfId="0" applyNumberFormat="1" applyFont="1" applyFill="1" applyBorder="1" applyAlignment="1">
      <alignment horizontal="center" vertical="top" wrapText="1"/>
    </xf>
    <xf numFmtId="0" fontId="6" fillId="2" borderId="0" xfId="0" applyFont="1" applyFill="1" applyAlignment="1">
      <alignment horizontal="center" vertical="top" wrapText="1"/>
    </xf>
    <xf numFmtId="0" fontId="5" fillId="2" borderId="6" xfId="0" applyFont="1" applyFill="1" applyBorder="1" applyAlignment="1">
      <alignment horizontal="center" vertical="top" wrapText="1"/>
    </xf>
    <xf numFmtId="1" fontId="5" fillId="2" borderId="6" xfId="0" applyNumberFormat="1" applyFont="1" applyFill="1" applyBorder="1" applyAlignment="1">
      <alignment horizontal="center" vertical="top" wrapText="1"/>
    </xf>
    <xf numFmtId="165" fontId="5" fillId="2" borderId="6" xfId="0" applyNumberFormat="1" applyFont="1" applyFill="1" applyBorder="1" applyAlignment="1">
      <alignment horizontal="center" vertical="top" wrapText="1"/>
    </xf>
    <xf numFmtId="49" fontId="5" fillId="2" borderId="0" xfId="0" applyNumberFormat="1" applyFont="1" applyFill="1" applyBorder="1" applyAlignment="1">
      <alignment horizontal="center" vertical="top" wrapText="1"/>
    </xf>
    <xf numFmtId="0" fontId="7" fillId="3" borderId="1" xfId="0" applyFont="1" applyFill="1" applyBorder="1" applyAlignment="1">
      <alignment horizontal="left" vertical="top"/>
    </xf>
    <xf numFmtId="0" fontId="7" fillId="3" borderId="2" xfId="0" applyFont="1" applyFill="1" applyBorder="1" applyAlignment="1">
      <alignment horizontal="left" vertical="top"/>
    </xf>
    <xf numFmtId="0" fontId="7" fillId="3" borderId="3" xfId="0" applyFont="1" applyFill="1" applyBorder="1" applyAlignment="1">
      <alignment horizontal="left" vertical="top"/>
    </xf>
    <xf numFmtId="0" fontId="5" fillId="2" borderId="5" xfId="0" applyFont="1" applyFill="1" applyBorder="1" applyAlignment="1">
      <alignment horizontal="center" vertical="top" wrapText="1"/>
    </xf>
    <xf numFmtId="0" fontId="5" fillId="2" borderId="7" xfId="0" applyFont="1" applyFill="1" applyBorder="1" applyAlignment="1">
      <alignment horizontal="center" vertical="top" wrapText="1"/>
    </xf>
    <xf numFmtId="0" fontId="5" fillId="2" borderId="8" xfId="0" applyFont="1" applyFill="1" applyBorder="1" applyAlignment="1">
      <alignment horizontal="center" vertical="top" wrapText="1"/>
    </xf>
    <xf numFmtId="0" fontId="5" fillId="0" borderId="5" xfId="0" applyFont="1" applyBorder="1" applyAlignment="1">
      <alignment horizontal="center" vertical="top" wrapText="1"/>
    </xf>
    <xf numFmtId="0" fontId="5" fillId="0" borderId="7" xfId="0" applyFont="1" applyBorder="1" applyAlignment="1">
      <alignment horizontal="center" vertical="top" wrapText="1"/>
    </xf>
    <xf numFmtId="0" fontId="5" fillId="0" borderId="8" xfId="0" applyFont="1" applyBorder="1" applyAlignment="1">
      <alignment horizontal="center" vertical="top" wrapText="1"/>
    </xf>
    <xf numFmtId="0" fontId="5" fillId="2" borderId="6" xfId="0" applyFont="1" applyFill="1" applyBorder="1" applyAlignment="1">
      <alignment horizontal="center" vertical="top" wrapText="1"/>
    </xf>
    <xf numFmtId="0" fontId="7" fillId="2" borderId="6" xfId="0" applyFont="1" applyFill="1" applyBorder="1" applyAlignment="1">
      <alignment horizontal="center" vertical="top" wrapText="1"/>
    </xf>
    <xf numFmtId="164" fontId="5" fillId="2" borderId="6" xfId="0" applyNumberFormat="1" applyFont="1" applyFill="1" applyBorder="1" applyAlignment="1">
      <alignment horizontal="center" vertical="top" wrapText="1"/>
    </xf>
    <xf numFmtId="164" fontId="5" fillId="2" borderId="6" xfId="0" applyNumberFormat="1" applyFont="1" applyFill="1" applyBorder="1" applyAlignment="1">
      <alignment horizontal="center" vertical="top"/>
    </xf>
    <xf numFmtId="49" fontId="5" fillId="2" borderId="5" xfId="0" applyNumberFormat="1" applyFont="1" applyFill="1" applyBorder="1" applyAlignment="1">
      <alignment horizontal="center" vertical="center" textRotation="90"/>
    </xf>
    <xf numFmtId="49" fontId="5" fillId="2" borderId="7" xfId="0" applyNumberFormat="1" applyFont="1" applyFill="1" applyBorder="1" applyAlignment="1">
      <alignment horizontal="center" vertical="center" textRotation="90"/>
    </xf>
    <xf numFmtId="49" fontId="5" fillId="2" borderId="8" xfId="0" applyNumberFormat="1" applyFont="1" applyFill="1" applyBorder="1" applyAlignment="1">
      <alignment horizontal="center" vertical="center" textRotation="90"/>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0" borderId="5"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2" borderId="1" xfId="0" applyFont="1" applyFill="1" applyBorder="1" applyAlignment="1">
      <alignment horizontal="left" vertical="top"/>
    </xf>
    <xf numFmtId="0" fontId="5" fillId="2" borderId="2" xfId="0" applyFont="1" applyFill="1" applyBorder="1" applyAlignment="1">
      <alignment horizontal="left" vertical="top"/>
    </xf>
    <xf numFmtId="0" fontId="5" fillId="2" borderId="3" xfId="0" applyFont="1" applyFill="1" applyBorder="1" applyAlignment="1">
      <alignment horizontal="left" vertical="top"/>
    </xf>
    <xf numFmtId="0" fontId="5" fillId="2" borderId="6" xfId="0" applyFont="1" applyFill="1" applyBorder="1" applyAlignment="1">
      <alignment horizontal="center" vertical="top"/>
    </xf>
    <xf numFmtId="0" fontId="3" fillId="2" borderId="1" xfId="2" applyFont="1" applyFill="1" applyBorder="1" applyAlignment="1">
      <alignment horizontal="left" vertical="top"/>
    </xf>
    <xf numFmtId="0" fontId="8" fillId="2" borderId="4" xfId="0" applyFont="1" applyFill="1" applyBorder="1" applyAlignment="1">
      <alignment horizontal="center" vertical="top"/>
    </xf>
    <xf numFmtId="0" fontId="5" fillId="2" borderId="0" xfId="0" applyFont="1" applyFill="1" applyAlignment="1">
      <alignment horizontal="left" vertical="top" wrapText="1"/>
    </xf>
    <xf numFmtId="0" fontId="6" fillId="2" borderId="0" xfId="0" applyFont="1" applyFill="1" applyAlignment="1">
      <alignment horizontal="center" vertical="top" wrapText="1"/>
    </xf>
    <xf numFmtId="0" fontId="7" fillId="2" borderId="1" xfId="0" applyFont="1" applyFill="1" applyBorder="1" applyAlignment="1">
      <alignment horizontal="left" vertical="top"/>
    </xf>
    <xf numFmtId="0" fontId="7" fillId="2" borderId="2" xfId="0" applyFont="1" applyFill="1" applyBorder="1" applyAlignment="1">
      <alignment horizontal="left" vertical="top"/>
    </xf>
    <xf numFmtId="0" fontId="7" fillId="2" borderId="3" xfId="0" applyFont="1" applyFill="1" applyBorder="1" applyAlignment="1">
      <alignment horizontal="left" vertical="top"/>
    </xf>
    <xf numFmtId="0" fontId="5" fillId="2" borderId="1" xfId="0" applyFont="1" applyFill="1" applyBorder="1" applyAlignment="1">
      <alignment horizontal="center" vertical="top" wrapText="1"/>
    </xf>
    <xf numFmtId="0" fontId="5" fillId="2" borderId="3" xfId="0" applyFont="1" applyFill="1" applyBorder="1" applyAlignment="1">
      <alignment horizontal="center" vertical="top" wrapText="1"/>
    </xf>
    <xf numFmtId="0" fontId="17" fillId="0" borderId="5" xfId="0" applyFont="1" applyFill="1" applyBorder="1" applyAlignment="1">
      <alignment horizontal="center" vertical="top" wrapText="1"/>
    </xf>
    <xf numFmtId="0" fontId="17" fillId="0" borderId="7" xfId="0" applyFont="1" applyFill="1" applyBorder="1" applyAlignment="1">
      <alignment horizontal="center" vertical="top" wrapText="1"/>
    </xf>
    <xf numFmtId="0" fontId="17" fillId="0" borderId="5" xfId="0" applyFont="1" applyBorder="1" applyAlignment="1">
      <alignment horizontal="center" vertical="top" wrapText="1"/>
    </xf>
    <xf numFmtId="0" fontId="17" fillId="0" borderId="7" xfId="0" applyFont="1" applyBorder="1" applyAlignment="1">
      <alignment horizontal="center" vertical="top" wrapText="1"/>
    </xf>
  </cellXfs>
  <cellStyles count="10">
    <cellStyle name="Гиперссылка" xfId="2" builtinId="8"/>
    <cellStyle name="Гиперссылка 2" xfId="8" xr:uid="{00000000-0005-0000-0000-000001000000}"/>
    <cellStyle name="Обычный" xfId="0" builtinId="0"/>
    <cellStyle name="Обычный 2" xfId="6" xr:uid="{00000000-0005-0000-0000-000003000000}"/>
    <cellStyle name="Обычный 2 2" xfId="7" xr:uid="{00000000-0005-0000-0000-000004000000}"/>
    <cellStyle name="Обычный 3 2 2" xfId="4" xr:uid="{00000000-0005-0000-0000-000005000000}"/>
    <cellStyle name="Обычный_!!!ГКПЗ_ИП_версия 26_01_06" xfId="3" xr:uid="{00000000-0005-0000-0000-000006000000}"/>
    <cellStyle name="Обычный_ГКПЗ 2009 в части ИП окончательная версия" xfId="5" xr:uid="{00000000-0005-0000-0000-000007000000}"/>
    <cellStyle name="Финансовый" xfId="1" builtinId="3"/>
    <cellStyle name="Финансовый 2" xfId="9" xr:uid="{00000000-0005-0000-0000-00000900000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ntc@ntcees.ru"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ntc@ntcees.ru"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76"/>
  <sheetViews>
    <sheetView view="pageBreakPreview" zoomScale="46" zoomScaleNormal="60" zoomScaleSheetLayoutView="46" workbookViewId="0">
      <selection activeCell="R1" sqref="R1:V1"/>
    </sheetView>
  </sheetViews>
  <sheetFormatPr defaultColWidth="24.85546875" defaultRowHeight="14.25" x14ac:dyDescent="0.25"/>
  <cols>
    <col min="1" max="1" width="7.7109375" style="1" customWidth="1"/>
    <col min="2" max="2" width="13.42578125" style="2" customWidth="1"/>
    <col min="3" max="3" width="13.85546875" style="2" customWidth="1"/>
    <col min="4" max="4" width="53" style="1" customWidth="1"/>
    <col min="5" max="5" width="81.85546875" style="3" customWidth="1"/>
    <col min="6" max="6" width="7.140625" style="4" customWidth="1"/>
    <col min="7" max="7" width="10" style="5" customWidth="1"/>
    <col min="8" max="8" width="13.140625" style="5" customWidth="1"/>
    <col min="9" max="9" width="21.140625" style="5" customWidth="1"/>
    <col min="10" max="10" width="21.42578125" style="5" customWidth="1"/>
    <col min="11" max="11" width="21.5703125" style="1" customWidth="1"/>
    <col min="12" max="12" width="22.28515625" style="1" customWidth="1"/>
    <col min="13" max="13" width="20.85546875" style="1" customWidth="1"/>
    <col min="14" max="14" width="18.5703125" style="1" customWidth="1"/>
    <col min="15" max="15" width="18.28515625" style="1" customWidth="1"/>
    <col min="16" max="16" width="15.140625" style="1" customWidth="1"/>
    <col min="17" max="17" width="18.5703125" style="1" customWidth="1"/>
    <col min="18" max="18" width="20.7109375" style="1" customWidth="1"/>
    <col min="19" max="20" width="18.42578125" style="6" customWidth="1"/>
    <col min="21" max="21" width="22.140625" style="6" customWidth="1"/>
    <col min="22" max="22" width="22.140625" style="1" customWidth="1"/>
    <col min="23" max="224" width="24.85546875" style="1"/>
    <col min="225" max="225" width="7.7109375" style="1" customWidth="1"/>
    <col min="226" max="226" width="12" style="1" customWidth="1"/>
    <col min="227" max="227" width="13.28515625" style="1" customWidth="1"/>
    <col min="228" max="228" width="52.140625" style="1" customWidth="1"/>
    <col min="229" max="229" width="81.85546875" style="1" customWidth="1"/>
    <col min="230" max="230" width="7.140625" style="1" customWidth="1"/>
    <col min="231" max="231" width="10" style="1" customWidth="1"/>
    <col min="232" max="232" width="13.140625" style="1" customWidth="1"/>
    <col min="233" max="233" width="21.140625" style="1" customWidth="1"/>
    <col min="234" max="234" width="21.42578125" style="1" customWidth="1"/>
    <col min="235" max="235" width="17.140625" style="1" customWidth="1"/>
    <col min="236" max="239" width="16.28515625" style="1" customWidth="1"/>
    <col min="240" max="240" width="15.140625" style="1" customWidth="1"/>
    <col min="241" max="241" width="18.5703125" style="1" customWidth="1"/>
    <col min="242" max="242" width="20.7109375" style="1" customWidth="1"/>
    <col min="243" max="243" width="18.42578125" style="1" customWidth="1"/>
    <col min="244" max="244" width="16.28515625" style="1" customWidth="1"/>
    <col min="245" max="245" width="37" style="1" customWidth="1"/>
    <col min="246" max="480" width="24.85546875" style="1"/>
    <col min="481" max="481" width="7.7109375" style="1" customWidth="1"/>
    <col min="482" max="482" width="12" style="1" customWidth="1"/>
    <col min="483" max="483" width="13.28515625" style="1" customWidth="1"/>
    <col min="484" max="484" width="52.140625" style="1" customWidth="1"/>
    <col min="485" max="485" width="81.85546875" style="1" customWidth="1"/>
    <col min="486" max="486" width="7.140625" style="1" customWidth="1"/>
    <col min="487" max="487" width="10" style="1" customWidth="1"/>
    <col min="488" max="488" width="13.140625" style="1" customWidth="1"/>
    <col min="489" max="489" width="21.140625" style="1" customWidth="1"/>
    <col min="490" max="490" width="21.42578125" style="1" customWidth="1"/>
    <col min="491" max="491" width="17.140625" style="1" customWidth="1"/>
    <col min="492" max="495" width="16.28515625" style="1" customWidth="1"/>
    <col min="496" max="496" width="15.140625" style="1" customWidth="1"/>
    <col min="497" max="497" width="18.5703125" style="1" customWidth="1"/>
    <col min="498" max="498" width="20.7109375" style="1" customWidth="1"/>
    <col min="499" max="499" width="18.42578125" style="1" customWidth="1"/>
    <col min="500" max="500" width="16.28515625" style="1" customWidth="1"/>
    <col min="501" max="501" width="37" style="1" customWidth="1"/>
    <col min="502" max="736" width="24.85546875" style="1"/>
    <col min="737" max="737" width="7.7109375" style="1" customWidth="1"/>
    <col min="738" max="738" width="12" style="1" customWidth="1"/>
    <col min="739" max="739" width="13.28515625" style="1" customWidth="1"/>
    <col min="740" max="740" width="52.140625" style="1" customWidth="1"/>
    <col min="741" max="741" width="81.85546875" style="1" customWidth="1"/>
    <col min="742" max="742" width="7.140625" style="1" customWidth="1"/>
    <col min="743" max="743" width="10" style="1" customWidth="1"/>
    <col min="744" max="744" width="13.140625" style="1" customWidth="1"/>
    <col min="745" max="745" width="21.140625" style="1" customWidth="1"/>
    <col min="746" max="746" width="21.42578125" style="1" customWidth="1"/>
    <col min="747" max="747" width="17.140625" style="1" customWidth="1"/>
    <col min="748" max="751" width="16.28515625" style="1" customWidth="1"/>
    <col min="752" max="752" width="15.140625" style="1" customWidth="1"/>
    <col min="753" max="753" width="18.5703125" style="1" customWidth="1"/>
    <col min="754" max="754" width="20.7109375" style="1" customWidth="1"/>
    <col min="755" max="755" width="18.42578125" style="1" customWidth="1"/>
    <col min="756" max="756" width="16.28515625" style="1" customWidth="1"/>
    <col min="757" max="757" width="37" style="1" customWidth="1"/>
    <col min="758" max="992" width="24.85546875" style="1"/>
    <col min="993" max="993" width="7.7109375" style="1" customWidth="1"/>
    <col min="994" max="994" width="12" style="1" customWidth="1"/>
    <col min="995" max="995" width="13.28515625" style="1" customWidth="1"/>
    <col min="996" max="996" width="52.140625" style="1" customWidth="1"/>
    <col min="997" max="997" width="81.85546875" style="1" customWidth="1"/>
    <col min="998" max="998" width="7.140625" style="1" customWidth="1"/>
    <col min="999" max="999" width="10" style="1" customWidth="1"/>
    <col min="1000" max="1000" width="13.140625" style="1" customWidth="1"/>
    <col min="1001" max="1001" width="21.140625" style="1" customWidth="1"/>
    <col min="1002" max="1002" width="21.42578125" style="1" customWidth="1"/>
    <col min="1003" max="1003" width="17.140625" style="1" customWidth="1"/>
    <col min="1004" max="1007" width="16.28515625" style="1" customWidth="1"/>
    <col min="1008" max="1008" width="15.140625" style="1" customWidth="1"/>
    <col min="1009" max="1009" width="18.5703125" style="1" customWidth="1"/>
    <col min="1010" max="1010" width="20.7109375" style="1" customWidth="1"/>
    <col min="1011" max="1011" width="18.42578125" style="1" customWidth="1"/>
    <col min="1012" max="1012" width="16.28515625" style="1" customWidth="1"/>
    <col min="1013" max="1013" width="37" style="1" customWidth="1"/>
    <col min="1014" max="1248" width="24.85546875" style="1"/>
    <col min="1249" max="1249" width="7.7109375" style="1" customWidth="1"/>
    <col min="1250" max="1250" width="12" style="1" customWidth="1"/>
    <col min="1251" max="1251" width="13.28515625" style="1" customWidth="1"/>
    <col min="1252" max="1252" width="52.140625" style="1" customWidth="1"/>
    <col min="1253" max="1253" width="81.85546875" style="1" customWidth="1"/>
    <col min="1254" max="1254" width="7.140625" style="1" customWidth="1"/>
    <col min="1255" max="1255" width="10" style="1" customWidth="1"/>
    <col min="1256" max="1256" width="13.140625" style="1" customWidth="1"/>
    <col min="1257" max="1257" width="21.140625" style="1" customWidth="1"/>
    <col min="1258" max="1258" width="21.42578125" style="1" customWidth="1"/>
    <col min="1259" max="1259" width="17.140625" style="1" customWidth="1"/>
    <col min="1260" max="1263" width="16.28515625" style="1" customWidth="1"/>
    <col min="1264" max="1264" width="15.140625" style="1" customWidth="1"/>
    <col min="1265" max="1265" width="18.5703125" style="1" customWidth="1"/>
    <col min="1266" max="1266" width="20.7109375" style="1" customWidth="1"/>
    <col min="1267" max="1267" width="18.42578125" style="1" customWidth="1"/>
    <col min="1268" max="1268" width="16.28515625" style="1" customWidth="1"/>
    <col min="1269" max="1269" width="37" style="1" customWidth="1"/>
    <col min="1270" max="1504" width="24.85546875" style="1"/>
    <col min="1505" max="1505" width="7.7109375" style="1" customWidth="1"/>
    <col min="1506" max="1506" width="12" style="1" customWidth="1"/>
    <col min="1507" max="1507" width="13.28515625" style="1" customWidth="1"/>
    <col min="1508" max="1508" width="52.140625" style="1" customWidth="1"/>
    <col min="1509" max="1509" width="81.85546875" style="1" customWidth="1"/>
    <col min="1510" max="1510" width="7.140625" style="1" customWidth="1"/>
    <col min="1511" max="1511" width="10" style="1" customWidth="1"/>
    <col min="1512" max="1512" width="13.140625" style="1" customWidth="1"/>
    <col min="1513" max="1513" width="21.140625" style="1" customWidth="1"/>
    <col min="1514" max="1514" width="21.42578125" style="1" customWidth="1"/>
    <col min="1515" max="1515" width="17.140625" style="1" customWidth="1"/>
    <col min="1516" max="1519" width="16.28515625" style="1" customWidth="1"/>
    <col min="1520" max="1520" width="15.140625" style="1" customWidth="1"/>
    <col min="1521" max="1521" width="18.5703125" style="1" customWidth="1"/>
    <col min="1522" max="1522" width="20.7109375" style="1" customWidth="1"/>
    <col min="1523" max="1523" width="18.42578125" style="1" customWidth="1"/>
    <col min="1524" max="1524" width="16.28515625" style="1" customWidth="1"/>
    <col min="1525" max="1525" width="37" style="1" customWidth="1"/>
    <col min="1526" max="1760" width="24.85546875" style="1"/>
    <col min="1761" max="1761" width="7.7109375" style="1" customWidth="1"/>
    <col min="1762" max="1762" width="12" style="1" customWidth="1"/>
    <col min="1763" max="1763" width="13.28515625" style="1" customWidth="1"/>
    <col min="1764" max="1764" width="52.140625" style="1" customWidth="1"/>
    <col min="1765" max="1765" width="81.85546875" style="1" customWidth="1"/>
    <col min="1766" max="1766" width="7.140625" style="1" customWidth="1"/>
    <col min="1767" max="1767" width="10" style="1" customWidth="1"/>
    <col min="1768" max="1768" width="13.140625" style="1" customWidth="1"/>
    <col min="1769" max="1769" width="21.140625" style="1" customWidth="1"/>
    <col min="1770" max="1770" width="21.42578125" style="1" customWidth="1"/>
    <col min="1771" max="1771" width="17.140625" style="1" customWidth="1"/>
    <col min="1772" max="1775" width="16.28515625" style="1" customWidth="1"/>
    <col min="1776" max="1776" width="15.140625" style="1" customWidth="1"/>
    <col min="1777" max="1777" width="18.5703125" style="1" customWidth="1"/>
    <col min="1778" max="1778" width="20.7109375" style="1" customWidth="1"/>
    <col min="1779" max="1779" width="18.42578125" style="1" customWidth="1"/>
    <col min="1780" max="1780" width="16.28515625" style="1" customWidth="1"/>
    <col min="1781" max="1781" width="37" style="1" customWidth="1"/>
    <col min="1782" max="2016" width="24.85546875" style="1"/>
    <col min="2017" max="2017" width="7.7109375" style="1" customWidth="1"/>
    <col min="2018" max="2018" width="12" style="1" customWidth="1"/>
    <col min="2019" max="2019" width="13.28515625" style="1" customWidth="1"/>
    <col min="2020" max="2020" width="52.140625" style="1" customWidth="1"/>
    <col min="2021" max="2021" width="81.85546875" style="1" customWidth="1"/>
    <col min="2022" max="2022" width="7.140625" style="1" customWidth="1"/>
    <col min="2023" max="2023" width="10" style="1" customWidth="1"/>
    <col min="2024" max="2024" width="13.140625" style="1" customWidth="1"/>
    <col min="2025" max="2025" width="21.140625" style="1" customWidth="1"/>
    <col min="2026" max="2026" width="21.42578125" style="1" customWidth="1"/>
    <col min="2027" max="2027" width="17.140625" style="1" customWidth="1"/>
    <col min="2028" max="2031" width="16.28515625" style="1" customWidth="1"/>
    <col min="2032" max="2032" width="15.140625" style="1" customWidth="1"/>
    <col min="2033" max="2033" width="18.5703125" style="1" customWidth="1"/>
    <col min="2034" max="2034" width="20.7109375" style="1" customWidth="1"/>
    <col min="2035" max="2035" width="18.42578125" style="1" customWidth="1"/>
    <col min="2036" max="2036" width="16.28515625" style="1" customWidth="1"/>
    <col min="2037" max="2037" width="37" style="1" customWidth="1"/>
    <col min="2038" max="2272" width="24.85546875" style="1"/>
    <col min="2273" max="2273" width="7.7109375" style="1" customWidth="1"/>
    <col min="2274" max="2274" width="12" style="1" customWidth="1"/>
    <col min="2275" max="2275" width="13.28515625" style="1" customWidth="1"/>
    <col min="2276" max="2276" width="52.140625" style="1" customWidth="1"/>
    <col min="2277" max="2277" width="81.85546875" style="1" customWidth="1"/>
    <col min="2278" max="2278" width="7.140625" style="1" customWidth="1"/>
    <col min="2279" max="2279" width="10" style="1" customWidth="1"/>
    <col min="2280" max="2280" width="13.140625" style="1" customWidth="1"/>
    <col min="2281" max="2281" width="21.140625" style="1" customWidth="1"/>
    <col min="2282" max="2282" width="21.42578125" style="1" customWidth="1"/>
    <col min="2283" max="2283" width="17.140625" style="1" customWidth="1"/>
    <col min="2284" max="2287" width="16.28515625" style="1" customWidth="1"/>
    <col min="2288" max="2288" width="15.140625" style="1" customWidth="1"/>
    <col min="2289" max="2289" width="18.5703125" style="1" customWidth="1"/>
    <col min="2290" max="2290" width="20.7109375" style="1" customWidth="1"/>
    <col min="2291" max="2291" width="18.42578125" style="1" customWidth="1"/>
    <col min="2292" max="2292" width="16.28515625" style="1" customWidth="1"/>
    <col min="2293" max="2293" width="37" style="1" customWidth="1"/>
    <col min="2294" max="2528" width="24.85546875" style="1"/>
    <col min="2529" max="2529" width="7.7109375" style="1" customWidth="1"/>
    <col min="2530" max="2530" width="12" style="1" customWidth="1"/>
    <col min="2531" max="2531" width="13.28515625" style="1" customWidth="1"/>
    <col min="2532" max="2532" width="52.140625" style="1" customWidth="1"/>
    <col min="2533" max="2533" width="81.85546875" style="1" customWidth="1"/>
    <col min="2534" max="2534" width="7.140625" style="1" customWidth="1"/>
    <col min="2535" max="2535" width="10" style="1" customWidth="1"/>
    <col min="2536" max="2536" width="13.140625" style="1" customWidth="1"/>
    <col min="2537" max="2537" width="21.140625" style="1" customWidth="1"/>
    <col min="2538" max="2538" width="21.42578125" style="1" customWidth="1"/>
    <col min="2539" max="2539" width="17.140625" style="1" customWidth="1"/>
    <col min="2540" max="2543" width="16.28515625" style="1" customWidth="1"/>
    <col min="2544" max="2544" width="15.140625" style="1" customWidth="1"/>
    <col min="2545" max="2545" width="18.5703125" style="1" customWidth="1"/>
    <col min="2546" max="2546" width="20.7109375" style="1" customWidth="1"/>
    <col min="2547" max="2547" width="18.42578125" style="1" customWidth="1"/>
    <col min="2548" max="2548" width="16.28515625" style="1" customWidth="1"/>
    <col min="2549" max="2549" width="37" style="1" customWidth="1"/>
    <col min="2550" max="2784" width="24.85546875" style="1"/>
    <col min="2785" max="2785" width="7.7109375" style="1" customWidth="1"/>
    <col min="2786" max="2786" width="12" style="1" customWidth="1"/>
    <col min="2787" max="2787" width="13.28515625" style="1" customWidth="1"/>
    <col min="2788" max="2788" width="52.140625" style="1" customWidth="1"/>
    <col min="2789" max="2789" width="81.85546875" style="1" customWidth="1"/>
    <col min="2790" max="2790" width="7.140625" style="1" customWidth="1"/>
    <col min="2791" max="2791" width="10" style="1" customWidth="1"/>
    <col min="2792" max="2792" width="13.140625" style="1" customWidth="1"/>
    <col min="2793" max="2793" width="21.140625" style="1" customWidth="1"/>
    <col min="2794" max="2794" width="21.42578125" style="1" customWidth="1"/>
    <col min="2795" max="2795" width="17.140625" style="1" customWidth="1"/>
    <col min="2796" max="2799" width="16.28515625" style="1" customWidth="1"/>
    <col min="2800" max="2800" width="15.140625" style="1" customWidth="1"/>
    <col min="2801" max="2801" width="18.5703125" style="1" customWidth="1"/>
    <col min="2802" max="2802" width="20.7109375" style="1" customWidth="1"/>
    <col min="2803" max="2803" width="18.42578125" style="1" customWidth="1"/>
    <col min="2804" max="2804" width="16.28515625" style="1" customWidth="1"/>
    <col min="2805" max="2805" width="37" style="1" customWidth="1"/>
    <col min="2806" max="3040" width="24.85546875" style="1"/>
    <col min="3041" max="3041" width="7.7109375" style="1" customWidth="1"/>
    <col min="3042" max="3042" width="12" style="1" customWidth="1"/>
    <col min="3043" max="3043" width="13.28515625" style="1" customWidth="1"/>
    <col min="3044" max="3044" width="52.140625" style="1" customWidth="1"/>
    <col min="3045" max="3045" width="81.85546875" style="1" customWidth="1"/>
    <col min="3046" max="3046" width="7.140625" style="1" customWidth="1"/>
    <col min="3047" max="3047" width="10" style="1" customWidth="1"/>
    <col min="3048" max="3048" width="13.140625" style="1" customWidth="1"/>
    <col min="3049" max="3049" width="21.140625" style="1" customWidth="1"/>
    <col min="3050" max="3050" width="21.42578125" style="1" customWidth="1"/>
    <col min="3051" max="3051" width="17.140625" style="1" customWidth="1"/>
    <col min="3052" max="3055" width="16.28515625" style="1" customWidth="1"/>
    <col min="3056" max="3056" width="15.140625" style="1" customWidth="1"/>
    <col min="3057" max="3057" width="18.5703125" style="1" customWidth="1"/>
    <col min="3058" max="3058" width="20.7109375" style="1" customWidth="1"/>
    <col min="3059" max="3059" width="18.42578125" style="1" customWidth="1"/>
    <col min="3060" max="3060" width="16.28515625" style="1" customWidth="1"/>
    <col min="3061" max="3061" width="37" style="1" customWidth="1"/>
    <col min="3062" max="3296" width="24.85546875" style="1"/>
    <col min="3297" max="3297" width="7.7109375" style="1" customWidth="1"/>
    <col min="3298" max="3298" width="12" style="1" customWidth="1"/>
    <col min="3299" max="3299" width="13.28515625" style="1" customWidth="1"/>
    <col min="3300" max="3300" width="52.140625" style="1" customWidth="1"/>
    <col min="3301" max="3301" width="81.85546875" style="1" customWidth="1"/>
    <col min="3302" max="3302" width="7.140625" style="1" customWidth="1"/>
    <col min="3303" max="3303" width="10" style="1" customWidth="1"/>
    <col min="3304" max="3304" width="13.140625" style="1" customWidth="1"/>
    <col min="3305" max="3305" width="21.140625" style="1" customWidth="1"/>
    <col min="3306" max="3306" width="21.42578125" style="1" customWidth="1"/>
    <col min="3307" max="3307" width="17.140625" style="1" customWidth="1"/>
    <col min="3308" max="3311" width="16.28515625" style="1" customWidth="1"/>
    <col min="3312" max="3312" width="15.140625" style="1" customWidth="1"/>
    <col min="3313" max="3313" width="18.5703125" style="1" customWidth="1"/>
    <col min="3314" max="3314" width="20.7109375" style="1" customWidth="1"/>
    <col min="3315" max="3315" width="18.42578125" style="1" customWidth="1"/>
    <col min="3316" max="3316" width="16.28515625" style="1" customWidth="1"/>
    <col min="3317" max="3317" width="37" style="1" customWidth="1"/>
    <col min="3318" max="3552" width="24.85546875" style="1"/>
    <col min="3553" max="3553" width="7.7109375" style="1" customWidth="1"/>
    <col min="3554" max="3554" width="12" style="1" customWidth="1"/>
    <col min="3555" max="3555" width="13.28515625" style="1" customWidth="1"/>
    <col min="3556" max="3556" width="52.140625" style="1" customWidth="1"/>
    <col min="3557" max="3557" width="81.85546875" style="1" customWidth="1"/>
    <col min="3558" max="3558" width="7.140625" style="1" customWidth="1"/>
    <col min="3559" max="3559" width="10" style="1" customWidth="1"/>
    <col min="3560" max="3560" width="13.140625" style="1" customWidth="1"/>
    <col min="3561" max="3561" width="21.140625" style="1" customWidth="1"/>
    <col min="3562" max="3562" width="21.42578125" style="1" customWidth="1"/>
    <col min="3563" max="3563" width="17.140625" style="1" customWidth="1"/>
    <col min="3564" max="3567" width="16.28515625" style="1" customWidth="1"/>
    <col min="3568" max="3568" width="15.140625" style="1" customWidth="1"/>
    <col min="3569" max="3569" width="18.5703125" style="1" customWidth="1"/>
    <col min="3570" max="3570" width="20.7109375" style="1" customWidth="1"/>
    <col min="3571" max="3571" width="18.42578125" style="1" customWidth="1"/>
    <col min="3572" max="3572" width="16.28515625" style="1" customWidth="1"/>
    <col min="3573" max="3573" width="37" style="1" customWidth="1"/>
    <col min="3574" max="3808" width="24.85546875" style="1"/>
    <col min="3809" max="3809" width="7.7109375" style="1" customWidth="1"/>
    <col min="3810" max="3810" width="12" style="1" customWidth="1"/>
    <col min="3811" max="3811" width="13.28515625" style="1" customWidth="1"/>
    <col min="3812" max="3812" width="52.140625" style="1" customWidth="1"/>
    <col min="3813" max="3813" width="81.85546875" style="1" customWidth="1"/>
    <col min="3814" max="3814" width="7.140625" style="1" customWidth="1"/>
    <col min="3815" max="3815" width="10" style="1" customWidth="1"/>
    <col min="3816" max="3816" width="13.140625" style="1" customWidth="1"/>
    <col min="3817" max="3817" width="21.140625" style="1" customWidth="1"/>
    <col min="3818" max="3818" width="21.42578125" style="1" customWidth="1"/>
    <col min="3819" max="3819" width="17.140625" style="1" customWidth="1"/>
    <col min="3820" max="3823" width="16.28515625" style="1" customWidth="1"/>
    <col min="3824" max="3824" width="15.140625" style="1" customWidth="1"/>
    <col min="3825" max="3825" width="18.5703125" style="1" customWidth="1"/>
    <col min="3826" max="3826" width="20.7109375" style="1" customWidth="1"/>
    <col min="3827" max="3827" width="18.42578125" style="1" customWidth="1"/>
    <col min="3828" max="3828" width="16.28515625" style="1" customWidth="1"/>
    <col min="3829" max="3829" width="37" style="1" customWidth="1"/>
    <col min="3830" max="4064" width="24.85546875" style="1"/>
    <col min="4065" max="4065" width="7.7109375" style="1" customWidth="1"/>
    <col min="4066" max="4066" width="12" style="1" customWidth="1"/>
    <col min="4067" max="4067" width="13.28515625" style="1" customWidth="1"/>
    <col min="4068" max="4068" width="52.140625" style="1" customWidth="1"/>
    <col min="4069" max="4069" width="81.85546875" style="1" customWidth="1"/>
    <col min="4070" max="4070" width="7.140625" style="1" customWidth="1"/>
    <col min="4071" max="4071" width="10" style="1" customWidth="1"/>
    <col min="4072" max="4072" width="13.140625" style="1" customWidth="1"/>
    <col min="4073" max="4073" width="21.140625" style="1" customWidth="1"/>
    <col min="4074" max="4074" width="21.42578125" style="1" customWidth="1"/>
    <col min="4075" max="4075" width="17.140625" style="1" customWidth="1"/>
    <col min="4076" max="4079" width="16.28515625" style="1" customWidth="1"/>
    <col min="4080" max="4080" width="15.140625" style="1" customWidth="1"/>
    <col min="4081" max="4081" width="18.5703125" style="1" customWidth="1"/>
    <col min="4082" max="4082" width="20.7109375" style="1" customWidth="1"/>
    <col min="4083" max="4083" width="18.42578125" style="1" customWidth="1"/>
    <col min="4084" max="4084" width="16.28515625" style="1" customWidth="1"/>
    <col min="4085" max="4085" width="37" style="1" customWidth="1"/>
    <col min="4086" max="4320" width="24.85546875" style="1"/>
    <col min="4321" max="4321" width="7.7109375" style="1" customWidth="1"/>
    <col min="4322" max="4322" width="12" style="1" customWidth="1"/>
    <col min="4323" max="4323" width="13.28515625" style="1" customWidth="1"/>
    <col min="4324" max="4324" width="52.140625" style="1" customWidth="1"/>
    <col min="4325" max="4325" width="81.85546875" style="1" customWidth="1"/>
    <col min="4326" max="4326" width="7.140625" style="1" customWidth="1"/>
    <col min="4327" max="4327" width="10" style="1" customWidth="1"/>
    <col min="4328" max="4328" width="13.140625" style="1" customWidth="1"/>
    <col min="4329" max="4329" width="21.140625" style="1" customWidth="1"/>
    <col min="4330" max="4330" width="21.42578125" style="1" customWidth="1"/>
    <col min="4331" max="4331" width="17.140625" style="1" customWidth="1"/>
    <col min="4332" max="4335" width="16.28515625" style="1" customWidth="1"/>
    <col min="4336" max="4336" width="15.140625" style="1" customWidth="1"/>
    <col min="4337" max="4337" width="18.5703125" style="1" customWidth="1"/>
    <col min="4338" max="4338" width="20.7109375" style="1" customWidth="1"/>
    <col min="4339" max="4339" width="18.42578125" style="1" customWidth="1"/>
    <col min="4340" max="4340" width="16.28515625" style="1" customWidth="1"/>
    <col min="4341" max="4341" width="37" style="1" customWidth="1"/>
    <col min="4342" max="4576" width="24.85546875" style="1"/>
    <col min="4577" max="4577" width="7.7109375" style="1" customWidth="1"/>
    <col min="4578" max="4578" width="12" style="1" customWidth="1"/>
    <col min="4579" max="4579" width="13.28515625" style="1" customWidth="1"/>
    <col min="4580" max="4580" width="52.140625" style="1" customWidth="1"/>
    <col min="4581" max="4581" width="81.85546875" style="1" customWidth="1"/>
    <col min="4582" max="4582" width="7.140625" style="1" customWidth="1"/>
    <col min="4583" max="4583" width="10" style="1" customWidth="1"/>
    <col min="4584" max="4584" width="13.140625" style="1" customWidth="1"/>
    <col min="4585" max="4585" width="21.140625" style="1" customWidth="1"/>
    <col min="4586" max="4586" width="21.42578125" style="1" customWidth="1"/>
    <col min="4587" max="4587" width="17.140625" style="1" customWidth="1"/>
    <col min="4588" max="4591" width="16.28515625" style="1" customWidth="1"/>
    <col min="4592" max="4592" width="15.140625" style="1" customWidth="1"/>
    <col min="4593" max="4593" width="18.5703125" style="1" customWidth="1"/>
    <col min="4594" max="4594" width="20.7109375" style="1" customWidth="1"/>
    <col min="4595" max="4595" width="18.42578125" style="1" customWidth="1"/>
    <col min="4596" max="4596" width="16.28515625" style="1" customWidth="1"/>
    <col min="4597" max="4597" width="37" style="1" customWidth="1"/>
    <col min="4598" max="4832" width="24.85546875" style="1"/>
    <col min="4833" max="4833" width="7.7109375" style="1" customWidth="1"/>
    <col min="4834" max="4834" width="12" style="1" customWidth="1"/>
    <col min="4835" max="4835" width="13.28515625" style="1" customWidth="1"/>
    <col min="4836" max="4836" width="52.140625" style="1" customWidth="1"/>
    <col min="4837" max="4837" width="81.85546875" style="1" customWidth="1"/>
    <col min="4838" max="4838" width="7.140625" style="1" customWidth="1"/>
    <col min="4839" max="4839" width="10" style="1" customWidth="1"/>
    <col min="4840" max="4840" width="13.140625" style="1" customWidth="1"/>
    <col min="4841" max="4841" width="21.140625" style="1" customWidth="1"/>
    <col min="4842" max="4842" width="21.42578125" style="1" customWidth="1"/>
    <col min="4843" max="4843" width="17.140625" style="1" customWidth="1"/>
    <col min="4844" max="4847" width="16.28515625" style="1" customWidth="1"/>
    <col min="4848" max="4848" width="15.140625" style="1" customWidth="1"/>
    <col min="4849" max="4849" width="18.5703125" style="1" customWidth="1"/>
    <col min="4850" max="4850" width="20.7109375" style="1" customWidth="1"/>
    <col min="4851" max="4851" width="18.42578125" style="1" customWidth="1"/>
    <col min="4852" max="4852" width="16.28515625" style="1" customWidth="1"/>
    <col min="4853" max="4853" width="37" style="1" customWidth="1"/>
    <col min="4854" max="5088" width="24.85546875" style="1"/>
    <col min="5089" max="5089" width="7.7109375" style="1" customWidth="1"/>
    <col min="5090" max="5090" width="12" style="1" customWidth="1"/>
    <col min="5091" max="5091" width="13.28515625" style="1" customWidth="1"/>
    <col min="5092" max="5092" width="52.140625" style="1" customWidth="1"/>
    <col min="5093" max="5093" width="81.85546875" style="1" customWidth="1"/>
    <col min="5094" max="5094" width="7.140625" style="1" customWidth="1"/>
    <col min="5095" max="5095" width="10" style="1" customWidth="1"/>
    <col min="5096" max="5096" width="13.140625" style="1" customWidth="1"/>
    <col min="5097" max="5097" width="21.140625" style="1" customWidth="1"/>
    <col min="5098" max="5098" width="21.42578125" style="1" customWidth="1"/>
    <col min="5099" max="5099" width="17.140625" style="1" customWidth="1"/>
    <col min="5100" max="5103" width="16.28515625" style="1" customWidth="1"/>
    <col min="5104" max="5104" width="15.140625" style="1" customWidth="1"/>
    <col min="5105" max="5105" width="18.5703125" style="1" customWidth="1"/>
    <col min="5106" max="5106" width="20.7109375" style="1" customWidth="1"/>
    <col min="5107" max="5107" width="18.42578125" style="1" customWidth="1"/>
    <col min="5108" max="5108" width="16.28515625" style="1" customWidth="1"/>
    <col min="5109" max="5109" width="37" style="1" customWidth="1"/>
    <col min="5110" max="5344" width="24.85546875" style="1"/>
    <col min="5345" max="5345" width="7.7109375" style="1" customWidth="1"/>
    <col min="5346" max="5346" width="12" style="1" customWidth="1"/>
    <col min="5347" max="5347" width="13.28515625" style="1" customWidth="1"/>
    <col min="5348" max="5348" width="52.140625" style="1" customWidth="1"/>
    <col min="5349" max="5349" width="81.85546875" style="1" customWidth="1"/>
    <col min="5350" max="5350" width="7.140625" style="1" customWidth="1"/>
    <col min="5351" max="5351" width="10" style="1" customWidth="1"/>
    <col min="5352" max="5352" width="13.140625" style="1" customWidth="1"/>
    <col min="5353" max="5353" width="21.140625" style="1" customWidth="1"/>
    <col min="5354" max="5354" width="21.42578125" style="1" customWidth="1"/>
    <col min="5355" max="5355" width="17.140625" style="1" customWidth="1"/>
    <col min="5356" max="5359" width="16.28515625" style="1" customWidth="1"/>
    <col min="5360" max="5360" width="15.140625" style="1" customWidth="1"/>
    <col min="5361" max="5361" width="18.5703125" style="1" customWidth="1"/>
    <col min="5362" max="5362" width="20.7109375" style="1" customWidth="1"/>
    <col min="5363" max="5363" width="18.42578125" style="1" customWidth="1"/>
    <col min="5364" max="5364" width="16.28515625" style="1" customWidth="1"/>
    <col min="5365" max="5365" width="37" style="1" customWidth="1"/>
    <col min="5366" max="5600" width="24.85546875" style="1"/>
    <col min="5601" max="5601" width="7.7109375" style="1" customWidth="1"/>
    <col min="5602" max="5602" width="12" style="1" customWidth="1"/>
    <col min="5603" max="5603" width="13.28515625" style="1" customWidth="1"/>
    <col min="5604" max="5604" width="52.140625" style="1" customWidth="1"/>
    <col min="5605" max="5605" width="81.85546875" style="1" customWidth="1"/>
    <col min="5606" max="5606" width="7.140625" style="1" customWidth="1"/>
    <col min="5607" max="5607" width="10" style="1" customWidth="1"/>
    <col min="5608" max="5608" width="13.140625" style="1" customWidth="1"/>
    <col min="5609" max="5609" width="21.140625" style="1" customWidth="1"/>
    <col min="5610" max="5610" width="21.42578125" style="1" customWidth="1"/>
    <col min="5611" max="5611" width="17.140625" style="1" customWidth="1"/>
    <col min="5612" max="5615" width="16.28515625" style="1" customWidth="1"/>
    <col min="5616" max="5616" width="15.140625" style="1" customWidth="1"/>
    <col min="5617" max="5617" width="18.5703125" style="1" customWidth="1"/>
    <col min="5618" max="5618" width="20.7109375" style="1" customWidth="1"/>
    <col min="5619" max="5619" width="18.42578125" style="1" customWidth="1"/>
    <col min="5620" max="5620" width="16.28515625" style="1" customWidth="1"/>
    <col min="5621" max="5621" width="37" style="1" customWidth="1"/>
    <col min="5622" max="5856" width="24.85546875" style="1"/>
    <col min="5857" max="5857" width="7.7109375" style="1" customWidth="1"/>
    <col min="5858" max="5858" width="12" style="1" customWidth="1"/>
    <col min="5859" max="5859" width="13.28515625" style="1" customWidth="1"/>
    <col min="5860" max="5860" width="52.140625" style="1" customWidth="1"/>
    <col min="5861" max="5861" width="81.85546875" style="1" customWidth="1"/>
    <col min="5862" max="5862" width="7.140625" style="1" customWidth="1"/>
    <col min="5863" max="5863" width="10" style="1" customWidth="1"/>
    <col min="5864" max="5864" width="13.140625" style="1" customWidth="1"/>
    <col min="5865" max="5865" width="21.140625" style="1" customWidth="1"/>
    <col min="5866" max="5866" width="21.42578125" style="1" customWidth="1"/>
    <col min="5867" max="5867" width="17.140625" style="1" customWidth="1"/>
    <col min="5868" max="5871" width="16.28515625" style="1" customWidth="1"/>
    <col min="5872" max="5872" width="15.140625" style="1" customWidth="1"/>
    <col min="5873" max="5873" width="18.5703125" style="1" customWidth="1"/>
    <col min="5874" max="5874" width="20.7109375" style="1" customWidth="1"/>
    <col min="5875" max="5875" width="18.42578125" style="1" customWidth="1"/>
    <col min="5876" max="5876" width="16.28515625" style="1" customWidth="1"/>
    <col min="5877" max="5877" width="37" style="1" customWidth="1"/>
    <col min="5878" max="6112" width="24.85546875" style="1"/>
    <col min="6113" max="6113" width="7.7109375" style="1" customWidth="1"/>
    <col min="6114" max="6114" width="12" style="1" customWidth="1"/>
    <col min="6115" max="6115" width="13.28515625" style="1" customWidth="1"/>
    <col min="6116" max="6116" width="52.140625" style="1" customWidth="1"/>
    <col min="6117" max="6117" width="81.85546875" style="1" customWidth="1"/>
    <col min="6118" max="6118" width="7.140625" style="1" customWidth="1"/>
    <col min="6119" max="6119" width="10" style="1" customWidth="1"/>
    <col min="6120" max="6120" width="13.140625" style="1" customWidth="1"/>
    <col min="6121" max="6121" width="21.140625" style="1" customWidth="1"/>
    <col min="6122" max="6122" width="21.42578125" style="1" customWidth="1"/>
    <col min="6123" max="6123" width="17.140625" style="1" customWidth="1"/>
    <col min="6124" max="6127" width="16.28515625" style="1" customWidth="1"/>
    <col min="6128" max="6128" width="15.140625" style="1" customWidth="1"/>
    <col min="6129" max="6129" width="18.5703125" style="1" customWidth="1"/>
    <col min="6130" max="6130" width="20.7109375" style="1" customWidth="1"/>
    <col min="6131" max="6131" width="18.42578125" style="1" customWidth="1"/>
    <col min="6132" max="6132" width="16.28515625" style="1" customWidth="1"/>
    <col min="6133" max="6133" width="37" style="1" customWidth="1"/>
    <col min="6134" max="6368" width="24.85546875" style="1"/>
    <col min="6369" max="6369" width="7.7109375" style="1" customWidth="1"/>
    <col min="6370" max="6370" width="12" style="1" customWidth="1"/>
    <col min="6371" max="6371" width="13.28515625" style="1" customWidth="1"/>
    <col min="6372" max="6372" width="52.140625" style="1" customWidth="1"/>
    <col min="6373" max="6373" width="81.85546875" style="1" customWidth="1"/>
    <col min="6374" max="6374" width="7.140625" style="1" customWidth="1"/>
    <col min="6375" max="6375" width="10" style="1" customWidth="1"/>
    <col min="6376" max="6376" width="13.140625" style="1" customWidth="1"/>
    <col min="6377" max="6377" width="21.140625" style="1" customWidth="1"/>
    <col min="6378" max="6378" width="21.42578125" style="1" customWidth="1"/>
    <col min="6379" max="6379" width="17.140625" style="1" customWidth="1"/>
    <col min="6380" max="6383" width="16.28515625" style="1" customWidth="1"/>
    <col min="6384" max="6384" width="15.140625" style="1" customWidth="1"/>
    <col min="6385" max="6385" width="18.5703125" style="1" customWidth="1"/>
    <col min="6386" max="6386" width="20.7109375" style="1" customWidth="1"/>
    <col min="6387" max="6387" width="18.42578125" style="1" customWidth="1"/>
    <col min="6388" max="6388" width="16.28515625" style="1" customWidth="1"/>
    <col min="6389" max="6389" width="37" style="1" customWidth="1"/>
    <col min="6390" max="6624" width="24.85546875" style="1"/>
    <col min="6625" max="6625" width="7.7109375" style="1" customWidth="1"/>
    <col min="6626" max="6626" width="12" style="1" customWidth="1"/>
    <col min="6627" max="6627" width="13.28515625" style="1" customWidth="1"/>
    <col min="6628" max="6628" width="52.140625" style="1" customWidth="1"/>
    <col min="6629" max="6629" width="81.85546875" style="1" customWidth="1"/>
    <col min="6630" max="6630" width="7.140625" style="1" customWidth="1"/>
    <col min="6631" max="6631" width="10" style="1" customWidth="1"/>
    <col min="6632" max="6632" width="13.140625" style="1" customWidth="1"/>
    <col min="6633" max="6633" width="21.140625" style="1" customWidth="1"/>
    <col min="6634" max="6634" width="21.42578125" style="1" customWidth="1"/>
    <col min="6635" max="6635" width="17.140625" style="1" customWidth="1"/>
    <col min="6636" max="6639" width="16.28515625" style="1" customWidth="1"/>
    <col min="6640" max="6640" width="15.140625" style="1" customWidth="1"/>
    <col min="6641" max="6641" width="18.5703125" style="1" customWidth="1"/>
    <col min="6642" max="6642" width="20.7109375" style="1" customWidth="1"/>
    <col min="6643" max="6643" width="18.42578125" style="1" customWidth="1"/>
    <col min="6644" max="6644" width="16.28515625" style="1" customWidth="1"/>
    <col min="6645" max="6645" width="37" style="1" customWidth="1"/>
    <col min="6646" max="6880" width="24.85546875" style="1"/>
    <col min="6881" max="6881" width="7.7109375" style="1" customWidth="1"/>
    <col min="6882" max="6882" width="12" style="1" customWidth="1"/>
    <col min="6883" max="6883" width="13.28515625" style="1" customWidth="1"/>
    <col min="6884" max="6884" width="52.140625" style="1" customWidth="1"/>
    <col min="6885" max="6885" width="81.85546875" style="1" customWidth="1"/>
    <col min="6886" max="6886" width="7.140625" style="1" customWidth="1"/>
    <col min="6887" max="6887" width="10" style="1" customWidth="1"/>
    <col min="6888" max="6888" width="13.140625" style="1" customWidth="1"/>
    <col min="6889" max="6889" width="21.140625" style="1" customWidth="1"/>
    <col min="6890" max="6890" width="21.42578125" style="1" customWidth="1"/>
    <col min="6891" max="6891" width="17.140625" style="1" customWidth="1"/>
    <col min="6892" max="6895" width="16.28515625" style="1" customWidth="1"/>
    <col min="6896" max="6896" width="15.140625" style="1" customWidth="1"/>
    <col min="6897" max="6897" width="18.5703125" style="1" customWidth="1"/>
    <col min="6898" max="6898" width="20.7109375" style="1" customWidth="1"/>
    <col min="6899" max="6899" width="18.42578125" style="1" customWidth="1"/>
    <col min="6900" max="6900" width="16.28515625" style="1" customWidth="1"/>
    <col min="6901" max="6901" width="37" style="1" customWidth="1"/>
    <col min="6902" max="7136" width="24.85546875" style="1"/>
    <col min="7137" max="7137" width="7.7109375" style="1" customWidth="1"/>
    <col min="7138" max="7138" width="12" style="1" customWidth="1"/>
    <col min="7139" max="7139" width="13.28515625" style="1" customWidth="1"/>
    <col min="7140" max="7140" width="52.140625" style="1" customWidth="1"/>
    <col min="7141" max="7141" width="81.85546875" style="1" customWidth="1"/>
    <col min="7142" max="7142" width="7.140625" style="1" customWidth="1"/>
    <col min="7143" max="7143" width="10" style="1" customWidth="1"/>
    <col min="7144" max="7144" width="13.140625" style="1" customWidth="1"/>
    <col min="7145" max="7145" width="21.140625" style="1" customWidth="1"/>
    <col min="7146" max="7146" width="21.42578125" style="1" customWidth="1"/>
    <col min="7147" max="7147" width="17.140625" style="1" customWidth="1"/>
    <col min="7148" max="7151" width="16.28515625" style="1" customWidth="1"/>
    <col min="7152" max="7152" width="15.140625" style="1" customWidth="1"/>
    <col min="7153" max="7153" width="18.5703125" style="1" customWidth="1"/>
    <col min="7154" max="7154" width="20.7109375" style="1" customWidth="1"/>
    <col min="7155" max="7155" width="18.42578125" style="1" customWidth="1"/>
    <col min="7156" max="7156" width="16.28515625" style="1" customWidth="1"/>
    <col min="7157" max="7157" width="37" style="1" customWidth="1"/>
    <col min="7158" max="7392" width="24.85546875" style="1"/>
    <col min="7393" max="7393" width="7.7109375" style="1" customWidth="1"/>
    <col min="7394" max="7394" width="12" style="1" customWidth="1"/>
    <col min="7395" max="7395" width="13.28515625" style="1" customWidth="1"/>
    <col min="7396" max="7396" width="52.140625" style="1" customWidth="1"/>
    <col min="7397" max="7397" width="81.85546875" style="1" customWidth="1"/>
    <col min="7398" max="7398" width="7.140625" style="1" customWidth="1"/>
    <col min="7399" max="7399" width="10" style="1" customWidth="1"/>
    <col min="7400" max="7400" width="13.140625" style="1" customWidth="1"/>
    <col min="7401" max="7401" width="21.140625" style="1" customWidth="1"/>
    <col min="7402" max="7402" width="21.42578125" style="1" customWidth="1"/>
    <col min="7403" max="7403" width="17.140625" style="1" customWidth="1"/>
    <col min="7404" max="7407" width="16.28515625" style="1" customWidth="1"/>
    <col min="7408" max="7408" width="15.140625" style="1" customWidth="1"/>
    <col min="7409" max="7409" width="18.5703125" style="1" customWidth="1"/>
    <col min="7410" max="7410" width="20.7109375" style="1" customWidth="1"/>
    <col min="7411" max="7411" width="18.42578125" style="1" customWidth="1"/>
    <col min="7412" max="7412" width="16.28515625" style="1" customWidth="1"/>
    <col min="7413" max="7413" width="37" style="1" customWidth="1"/>
    <col min="7414" max="7648" width="24.85546875" style="1"/>
    <col min="7649" max="7649" width="7.7109375" style="1" customWidth="1"/>
    <col min="7650" max="7650" width="12" style="1" customWidth="1"/>
    <col min="7651" max="7651" width="13.28515625" style="1" customWidth="1"/>
    <col min="7652" max="7652" width="52.140625" style="1" customWidth="1"/>
    <col min="7653" max="7653" width="81.85546875" style="1" customWidth="1"/>
    <col min="7654" max="7654" width="7.140625" style="1" customWidth="1"/>
    <col min="7655" max="7655" width="10" style="1" customWidth="1"/>
    <col min="7656" max="7656" width="13.140625" style="1" customWidth="1"/>
    <col min="7657" max="7657" width="21.140625" style="1" customWidth="1"/>
    <col min="7658" max="7658" width="21.42578125" style="1" customWidth="1"/>
    <col min="7659" max="7659" width="17.140625" style="1" customWidth="1"/>
    <col min="7660" max="7663" width="16.28515625" style="1" customWidth="1"/>
    <col min="7664" max="7664" width="15.140625" style="1" customWidth="1"/>
    <col min="7665" max="7665" width="18.5703125" style="1" customWidth="1"/>
    <col min="7666" max="7666" width="20.7109375" style="1" customWidth="1"/>
    <col min="7667" max="7667" width="18.42578125" style="1" customWidth="1"/>
    <col min="7668" max="7668" width="16.28515625" style="1" customWidth="1"/>
    <col min="7669" max="7669" width="37" style="1" customWidth="1"/>
    <col min="7670" max="7904" width="24.85546875" style="1"/>
    <col min="7905" max="7905" width="7.7109375" style="1" customWidth="1"/>
    <col min="7906" max="7906" width="12" style="1" customWidth="1"/>
    <col min="7907" max="7907" width="13.28515625" style="1" customWidth="1"/>
    <col min="7908" max="7908" width="52.140625" style="1" customWidth="1"/>
    <col min="7909" max="7909" width="81.85546875" style="1" customWidth="1"/>
    <col min="7910" max="7910" width="7.140625" style="1" customWidth="1"/>
    <col min="7911" max="7911" width="10" style="1" customWidth="1"/>
    <col min="7912" max="7912" width="13.140625" style="1" customWidth="1"/>
    <col min="7913" max="7913" width="21.140625" style="1" customWidth="1"/>
    <col min="7914" max="7914" width="21.42578125" style="1" customWidth="1"/>
    <col min="7915" max="7915" width="17.140625" style="1" customWidth="1"/>
    <col min="7916" max="7919" width="16.28515625" style="1" customWidth="1"/>
    <col min="7920" max="7920" width="15.140625" style="1" customWidth="1"/>
    <col min="7921" max="7921" width="18.5703125" style="1" customWidth="1"/>
    <col min="7922" max="7922" width="20.7109375" style="1" customWidth="1"/>
    <col min="7923" max="7923" width="18.42578125" style="1" customWidth="1"/>
    <col min="7924" max="7924" width="16.28515625" style="1" customWidth="1"/>
    <col min="7925" max="7925" width="37" style="1" customWidth="1"/>
    <col min="7926" max="8160" width="24.85546875" style="1"/>
    <col min="8161" max="8161" width="7.7109375" style="1" customWidth="1"/>
    <col min="8162" max="8162" width="12" style="1" customWidth="1"/>
    <col min="8163" max="8163" width="13.28515625" style="1" customWidth="1"/>
    <col min="8164" max="8164" width="52.140625" style="1" customWidth="1"/>
    <col min="8165" max="8165" width="81.85546875" style="1" customWidth="1"/>
    <col min="8166" max="8166" width="7.140625" style="1" customWidth="1"/>
    <col min="8167" max="8167" width="10" style="1" customWidth="1"/>
    <col min="8168" max="8168" width="13.140625" style="1" customWidth="1"/>
    <col min="8169" max="8169" width="21.140625" style="1" customWidth="1"/>
    <col min="8170" max="8170" width="21.42578125" style="1" customWidth="1"/>
    <col min="8171" max="8171" width="17.140625" style="1" customWidth="1"/>
    <col min="8172" max="8175" width="16.28515625" style="1" customWidth="1"/>
    <col min="8176" max="8176" width="15.140625" style="1" customWidth="1"/>
    <col min="8177" max="8177" width="18.5703125" style="1" customWidth="1"/>
    <col min="8178" max="8178" width="20.7109375" style="1" customWidth="1"/>
    <col min="8179" max="8179" width="18.42578125" style="1" customWidth="1"/>
    <col min="8180" max="8180" width="16.28515625" style="1" customWidth="1"/>
    <col min="8181" max="8181" width="37" style="1" customWidth="1"/>
    <col min="8182" max="8416" width="24.85546875" style="1"/>
    <col min="8417" max="8417" width="7.7109375" style="1" customWidth="1"/>
    <col min="8418" max="8418" width="12" style="1" customWidth="1"/>
    <col min="8419" max="8419" width="13.28515625" style="1" customWidth="1"/>
    <col min="8420" max="8420" width="52.140625" style="1" customWidth="1"/>
    <col min="8421" max="8421" width="81.85546875" style="1" customWidth="1"/>
    <col min="8422" max="8422" width="7.140625" style="1" customWidth="1"/>
    <col min="8423" max="8423" width="10" style="1" customWidth="1"/>
    <col min="8424" max="8424" width="13.140625" style="1" customWidth="1"/>
    <col min="8425" max="8425" width="21.140625" style="1" customWidth="1"/>
    <col min="8426" max="8426" width="21.42578125" style="1" customWidth="1"/>
    <col min="8427" max="8427" width="17.140625" style="1" customWidth="1"/>
    <col min="8428" max="8431" width="16.28515625" style="1" customWidth="1"/>
    <col min="8432" max="8432" width="15.140625" style="1" customWidth="1"/>
    <col min="8433" max="8433" width="18.5703125" style="1" customWidth="1"/>
    <col min="8434" max="8434" width="20.7109375" style="1" customWidth="1"/>
    <col min="8435" max="8435" width="18.42578125" style="1" customWidth="1"/>
    <col min="8436" max="8436" width="16.28515625" style="1" customWidth="1"/>
    <col min="8437" max="8437" width="37" style="1" customWidth="1"/>
    <col min="8438" max="8672" width="24.85546875" style="1"/>
    <col min="8673" max="8673" width="7.7109375" style="1" customWidth="1"/>
    <col min="8674" max="8674" width="12" style="1" customWidth="1"/>
    <col min="8675" max="8675" width="13.28515625" style="1" customWidth="1"/>
    <col min="8676" max="8676" width="52.140625" style="1" customWidth="1"/>
    <col min="8677" max="8677" width="81.85546875" style="1" customWidth="1"/>
    <col min="8678" max="8678" width="7.140625" style="1" customWidth="1"/>
    <col min="8679" max="8679" width="10" style="1" customWidth="1"/>
    <col min="8680" max="8680" width="13.140625" style="1" customWidth="1"/>
    <col min="8681" max="8681" width="21.140625" style="1" customWidth="1"/>
    <col min="8682" max="8682" width="21.42578125" style="1" customWidth="1"/>
    <col min="8683" max="8683" width="17.140625" style="1" customWidth="1"/>
    <col min="8684" max="8687" width="16.28515625" style="1" customWidth="1"/>
    <col min="8688" max="8688" width="15.140625" style="1" customWidth="1"/>
    <col min="8689" max="8689" width="18.5703125" style="1" customWidth="1"/>
    <col min="8690" max="8690" width="20.7109375" style="1" customWidth="1"/>
    <col min="8691" max="8691" width="18.42578125" style="1" customWidth="1"/>
    <col min="8692" max="8692" width="16.28515625" style="1" customWidth="1"/>
    <col min="8693" max="8693" width="37" style="1" customWidth="1"/>
    <col min="8694" max="8928" width="24.85546875" style="1"/>
    <col min="8929" max="8929" width="7.7109375" style="1" customWidth="1"/>
    <col min="8930" max="8930" width="12" style="1" customWidth="1"/>
    <col min="8931" max="8931" width="13.28515625" style="1" customWidth="1"/>
    <col min="8932" max="8932" width="52.140625" style="1" customWidth="1"/>
    <col min="8933" max="8933" width="81.85546875" style="1" customWidth="1"/>
    <col min="8934" max="8934" width="7.140625" style="1" customWidth="1"/>
    <col min="8935" max="8935" width="10" style="1" customWidth="1"/>
    <col min="8936" max="8936" width="13.140625" style="1" customWidth="1"/>
    <col min="8937" max="8937" width="21.140625" style="1" customWidth="1"/>
    <col min="8938" max="8938" width="21.42578125" style="1" customWidth="1"/>
    <col min="8939" max="8939" width="17.140625" style="1" customWidth="1"/>
    <col min="8940" max="8943" width="16.28515625" style="1" customWidth="1"/>
    <col min="8944" max="8944" width="15.140625" style="1" customWidth="1"/>
    <col min="8945" max="8945" width="18.5703125" style="1" customWidth="1"/>
    <col min="8946" max="8946" width="20.7109375" style="1" customWidth="1"/>
    <col min="8947" max="8947" width="18.42578125" style="1" customWidth="1"/>
    <col min="8948" max="8948" width="16.28515625" style="1" customWidth="1"/>
    <col min="8949" max="8949" width="37" style="1" customWidth="1"/>
    <col min="8950" max="9184" width="24.85546875" style="1"/>
    <col min="9185" max="9185" width="7.7109375" style="1" customWidth="1"/>
    <col min="9186" max="9186" width="12" style="1" customWidth="1"/>
    <col min="9187" max="9187" width="13.28515625" style="1" customWidth="1"/>
    <col min="9188" max="9188" width="52.140625" style="1" customWidth="1"/>
    <col min="9189" max="9189" width="81.85546875" style="1" customWidth="1"/>
    <col min="9190" max="9190" width="7.140625" style="1" customWidth="1"/>
    <col min="9191" max="9191" width="10" style="1" customWidth="1"/>
    <col min="9192" max="9192" width="13.140625" style="1" customWidth="1"/>
    <col min="9193" max="9193" width="21.140625" style="1" customWidth="1"/>
    <col min="9194" max="9194" width="21.42578125" style="1" customWidth="1"/>
    <col min="9195" max="9195" width="17.140625" style="1" customWidth="1"/>
    <col min="9196" max="9199" width="16.28515625" style="1" customWidth="1"/>
    <col min="9200" max="9200" width="15.140625" style="1" customWidth="1"/>
    <col min="9201" max="9201" width="18.5703125" style="1" customWidth="1"/>
    <col min="9202" max="9202" width="20.7109375" style="1" customWidth="1"/>
    <col min="9203" max="9203" width="18.42578125" style="1" customWidth="1"/>
    <col min="9204" max="9204" width="16.28515625" style="1" customWidth="1"/>
    <col min="9205" max="9205" width="37" style="1" customWidth="1"/>
    <col min="9206" max="9440" width="24.85546875" style="1"/>
    <col min="9441" max="9441" width="7.7109375" style="1" customWidth="1"/>
    <col min="9442" max="9442" width="12" style="1" customWidth="1"/>
    <col min="9443" max="9443" width="13.28515625" style="1" customWidth="1"/>
    <col min="9444" max="9444" width="52.140625" style="1" customWidth="1"/>
    <col min="9445" max="9445" width="81.85546875" style="1" customWidth="1"/>
    <col min="9446" max="9446" width="7.140625" style="1" customWidth="1"/>
    <col min="9447" max="9447" width="10" style="1" customWidth="1"/>
    <col min="9448" max="9448" width="13.140625" style="1" customWidth="1"/>
    <col min="9449" max="9449" width="21.140625" style="1" customWidth="1"/>
    <col min="9450" max="9450" width="21.42578125" style="1" customWidth="1"/>
    <col min="9451" max="9451" width="17.140625" style="1" customWidth="1"/>
    <col min="9452" max="9455" width="16.28515625" style="1" customWidth="1"/>
    <col min="9456" max="9456" width="15.140625" style="1" customWidth="1"/>
    <col min="9457" max="9457" width="18.5703125" style="1" customWidth="1"/>
    <col min="9458" max="9458" width="20.7109375" style="1" customWidth="1"/>
    <col min="9459" max="9459" width="18.42578125" style="1" customWidth="1"/>
    <col min="9460" max="9460" width="16.28515625" style="1" customWidth="1"/>
    <col min="9461" max="9461" width="37" style="1" customWidth="1"/>
    <col min="9462" max="9696" width="24.85546875" style="1"/>
    <col min="9697" max="9697" width="7.7109375" style="1" customWidth="1"/>
    <col min="9698" max="9698" width="12" style="1" customWidth="1"/>
    <col min="9699" max="9699" width="13.28515625" style="1" customWidth="1"/>
    <col min="9700" max="9700" width="52.140625" style="1" customWidth="1"/>
    <col min="9701" max="9701" width="81.85546875" style="1" customWidth="1"/>
    <col min="9702" max="9702" width="7.140625" style="1" customWidth="1"/>
    <col min="9703" max="9703" width="10" style="1" customWidth="1"/>
    <col min="9704" max="9704" width="13.140625" style="1" customWidth="1"/>
    <col min="9705" max="9705" width="21.140625" style="1" customWidth="1"/>
    <col min="9706" max="9706" width="21.42578125" style="1" customWidth="1"/>
    <col min="9707" max="9707" width="17.140625" style="1" customWidth="1"/>
    <col min="9708" max="9711" width="16.28515625" style="1" customWidth="1"/>
    <col min="9712" max="9712" width="15.140625" style="1" customWidth="1"/>
    <col min="9713" max="9713" width="18.5703125" style="1" customWidth="1"/>
    <col min="9714" max="9714" width="20.7109375" style="1" customWidth="1"/>
    <col min="9715" max="9715" width="18.42578125" style="1" customWidth="1"/>
    <col min="9716" max="9716" width="16.28515625" style="1" customWidth="1"/>
    <col min="9717" max="9717" width="37" style="1" customWidth="1"/>
    <col min="9718" max="9952" width="24.85546875" style="1"/>
    <col min="9953" max="9953" width="7.7109375" style="1" customWidth="1"/>
    <col min="9954" max="9954" width="12" style="1" customWidth="1"/>
    <col min="9955" max="9955" width="13.28515625" style="1" customWidth="1"/>
    <col min="9956" max="9956" width="52.140625" style="1" customWidth="1"/>
    <col min="9957" max="9957" width="81.85546875" style="1" customWidth="1"/>
    <col min="9958" max="9958" width="7.140625" style="1" customWidth="1"/>
    <col min="9959" max="9959" width="10" style="1" customWidth="1"/>
    <col min="9960" max="9960" width="13.140625" style="1" customWidth="1"/>
    <col min="9961" max="9961" width="21.140625" style="1" customWidth="1"/>
    <col min="9962" max="9962" width="21.42578125" style="1" customWidth="1"/>
    <col min="9963" max="9963" width="17.140625" style="1" customWidth="1"/>
    <col min="9964" max="9967" width="16.28515625" style="1" customWidth="1"/>
    <col min="9968" max="9968" width="15.140625" style="1" customWidth="1"/>
    <col min="9969" max="9969" width="18.5703125" style="1" customWidth="1"/>
    <col min="9970" max="9970" width="20.7109375" style="1" customWidth="1"/>
    <col min="9971" max="9971" width="18.42578125" style="1" customWidth="1"/>
    <col min="9972" max="9972" width="16.28515625" style="1" customWidth="1"/>
    <col min="9973" max="9973" width="37" style="1" customWidth="1"/>
    <col min="9974" max="10208" width="24.85546875" style="1"/>
    <col min="10209" max="10209" width="7.7109375" style="1" customWidth="1"/>
    <col min="10210" max="10210" width="12" style="1" customWidth="1"/>
    <col min="10211" max="10211" width="13.28515625" style="1" customWidth="1"/>
    <col min="10212" max="10212" width="52.140625" style="1" customWidth="1"/>
    <col min="10213" max="10213" width="81.85546875" style="1" customWidth="1"/>
    <col min="10214" max="10214" width="7.140625" style="1" customWidth="1"/>
    <col min="10215" max="10215" width="10" style="1" customWidth="1"/>
    <col min="10216" max="10216" width="13.140625" style="1" customWidth="1"/>
    <col min="10217" max="10217" width="21.140625" style="1" customWidth="1"/>
    <col min="10218" max="10218" width="21.42578125" style="1" customWidth="1"/>
    <col min="10219" max="10219" width="17.140625" style="1" customWidth="1"/>
    <col min="10220" max="10223" width="16.28515625" style="1" customWidth="1"/>
    <col min="10224" max="10224" width="15.140625" style="1" customWidth="1"/>
    <col min="10225" max="10225" width="18.5703125" style="1" customWidth="1"/>
    <col min="10226" max="10226" width="20.7109375" style="1" customWidth="1"/>
    <col min="10227" max="10227" width="18.42578125" style="1" customWidth="1"/>
    <col min="10228" max="10228" width="16.28515625" style="1" customWidth="1"/>
    <col min="10229" max="10229" width="37" style="1" customWidth="1"/>
    <col min="10230" max="10464" width="24.85546875" style="1"/>
    <col min="10465" max="10465" width="7.7109375" style="1" customWidth="1"/>
    <col min="10466" max="10466" width="12" style="1" customWidth="1"/>
    <col min="10467" max="10467" width="13.28515625" style="1" customWidth="1"/>
    <col min="10468" max="10468" width="52.140625" style="1" customWidth="1"/>
    <col min="10469" max="10469" width="81.85546875" style="1" customWidth="1"/>
    <col min="10470" max="10470" width="7.140625" style="1" customWidth="1"/>
    <col min="10471" max="10471" width="10" style="1" customWidth="1"/>
    <col min="10472" max="10472" width="13.140625" style="1" customWidth="1"/>
    <col min="10473" max="10473" width="21.140625" style="1" customWidth="1"/>
    <col min="10474" max="10474" width="21.42578125" style="1" customWidth="1"/>
    <col min="10475" max="10475" width="17.140625" style="1" customWidth="1"/>
    <col min="10476" max="10479" width="16.28515625" style="1" customWidth="1"/>
    <col min="10480" max="10480" width="15.140625" style="1" customWidth="1"/>
    <col min="10481" max="10481" width="18.5703125" style="1" customWidth="1"/>
    <col min="10482" max="10482" width="20.7109375" style="1" customWidth="1"/>
    <col min="10483" max="10483" width="18.42578125" style="1" customWidth="1"/>
    <col min="10484" max="10484" width="16.28515625" style="1" customWidth="1"/>
    <col min="10485" max="10485" width="37" style="1" customWidth="1"/>
    <col min="10486" max="10720" width="24.85546875" style="1"/>
    <col min="10721" max="10721" width="7.7109375" style="1" customWidth="1"/>
    <col min="10722" max="10722" width="12" style="1" customWidth="1"/>
    <col min="10723" max="10723" width="13.28515625" style="1" customWidth="1"/>
    <col min="10724" max="10724" width="52.140625" style="1" customWidth="1"/>
    <col min="10725" max="10725" width="81.85546875" style="1" customWidth="1"/>
    <col min="10726" max="10726" width="7.140625" style="1" customWidth="1"/>
    <col min="10727" max="10727" width="10" style="1" customWidth="1"/>
    <col min="10728" max="10728" width="13.140625" style="1" customWidth="1"/>
    <col min="10729" max="10729" width="21.140625" style="1" customWidth="1"/>
    <col min="10730" max="10730" width="21.42578125" style="1" customWidth="1"/>
    <col min="10731" max="10731" width="17.140625" style="1" customWidth="1"/>
    <col min="10732" max="10735" width="16.28515625" style="1" customWidth="1"/>
    <col min="10736" max="10736" width="15.140625" style="1" customWidth="1"/>
    <col min="10737" max="10737" width="18.5703125" style="1" customWidth="1"/>
    <col min="10738" max="10738" width="20.7109375" style="1" customWidth="1"/>
    <col min="10739" max="10739" width="18.42578125" style="1" customWidth="1"/>
    <col min="10740" max="10740" width="16.28515625" style="1" customWidth="1"/>
    <col min="10741" max="10741" width="37" style="1" customWidth="1"/>
    <col min="10742" max="10976" width="24.85546875" style="1"/>
    <col min="10977" max="10977" width="7.7109375" style="1" customWidth="1"/>
    <col min="10978" max="10978" width="12" style="1" customWidth="1"/>
    <col min="10979" max="10979" width="13.28515625" style="1" customWidth="1"/>
    <col min="10980" max="10980" width="52.140625" style="1" customWidth="1"/>
    <col min="10981" max="10981" width="81.85546875" style="1" customWidth="1"/>
    <col min="10982" max="10982" width="7.140625" style="1" customWidth="1"/>
    <col min="10983" max="10983" width="10" style="1" customWidth="1"/>
    <col min="10984" max="10984" width="13.140625" style="1" customWidth="1"/>
    <col min="10985" max="10985" width="21.140625" style="1" customWidth="1"/>
    <col min="10986" max="10986" width="21.42578125" style="1" customWidth="1"/>
    <col min="10987" max="10987" width="17.140625" style="1" customWidth="1"/>
    <col min="10988" max="10991" width="16.28515625" style="1" customWidth="1"/>
    <col min="10992" max="10992" width="15.140625" style="1" customWidth="1"/>
    <col min="10993" max="10993" width="18.5703125" style="1" customWidth="1"/>
    <col min="10994" max="10994" width="20.7109375" style="1" customWidth="1"/>
    <col min="10995" max="10995" width="18.42578125" style="1" customWidth="1"/>
    <col min="10996" max="10996" width="16.28515625" style="1" customWidth="1"/>
    <col min="10997" max="10997" width="37" style="1" customWidth="1"/>
    <col min="10998" max="11232" width="24.85546875" style="1"/>
    <col min="11233" max="11233" width="7.7109375" style="1" customWidth="1"/>
    <col min="11234" max="11234" width="12" style="1" customWidth="1"/>
    <col min="11235" max="11235" width="13.28515625" style="1" customWidth="1"/>
    <col min="11236" max="11236" width="52.140625" style="1" customWidth="1"/>
    <col min="11237" max="11237" width="81.85546875" style="1" customWidth="1"/>
    <col min="11238" max="11238" width="7.140625" style="1" customWidth="1"/>
    <col min="11239" max="11239" width="10" style="1" customWidth="1"/>
    <col min="11240" max="11240" width="13.140625" style="1" customWidth="1"/>
    <col min="11241" max="11241" width="21.140625" style="1" customWidth="1"/>
    <col min="11242" max="11242" width="21.42578125" style="1" customWidth="1"/>
    <col min="11243" max="11243" width="17.140625" style="1" customWidth="1"/>
    <col min="11244" max="11247" width="16.28515625" style="1" customWidth="1"/>
    <col min="11248" max="11248" width="15.140625" style="1" customWidth="1"/>
    <col min="11249" max="11249" width="18.5703125" style="1" customWidth="1"/>
    <col min="11250" max="11250" width="20.7109375" style="1" customWidth="1"/>
    <col min="11251" max="11251" width="18.42578125" style="1" customWidth="1"/>
    <col min="11252" max="11252" width="16.28515625" style="1" customWidth="1"/>
    <col min="11253" max="11253" width="37" style="1" customWidth="1"/>
    <col min="11254" max="11488" width="24.85546875" style="1"/>
    <col min="11489" max="11489" width="7.7109375" style="1" customWidth="1"/>
    <col min="11490" max="11490" width="12" style="1" customWidth="1"/>
    <col min="11491" max="11491" width="13.28515625" style="1" customWidth="1"/>
    <col min="11492" max="11492" width="52.140625" style="1" customWidth="1"/>
    <col min="11493" max="11493" width="81.85546875" style="1" customWidth="1"/>
    <col min="11494" max="11494" width="7.140625" style="1" customWidth="1"/>
    <col min="11495" max="11495" width="10" style="1" customWidth="1"/>
    <col min="11496" max="11496" width="13.140625" style="1" customWidth="1"/>
    <col min="11497" max="11497" width="21.140625" style="1" customWidth="1"/>
    <col min="11498" max="11498" width="21.42578125" style="1" customWidth="1"/>
    <col min="11499" max="11499" width="17.140625" style="1" customWidth="1"/>
    <col min="11500" max="11503" width="16.28515625" style="1" customWidth="1"/>
    <col min="11504" max="11504" width="15.140625" style="1" customWidth="1"/>
    <col min="11505" max="11505" width="18.5703125" style="1" customWidth="1"/>
    <col min="11506" max="11506" width="20.7109375" style="1" customWidth="1"/>
    <col min="11507" max="11507" width="18.42578125" style="1" customWidth="1"/>
    <col min="11508" max="11508" width="16.28515625" style="1" customWidth="1"/>
    <col min="11509" max="11509" width="37" style="1" customWidth="1"/>
    <col min="11510" max="11744" width="24.85546875" style="1"/>
    <col min="11745" max="11745" width="7.7109375" style="1" customWidth="1"/>
    <col min="11746" max="11746" width="12" style="1" customWidth="1"/>
    <col min="11747" max="11747" width="13.28515625" style="1" customWidth="1"/>
    <col min="11748" max="11748" width="52.140625" style="1" customWidth="1"/>
    <col min="11749" max="11749" width="81.85546875" style="1" customWidth="1"/>
    <col min="11750" max="11750" width="7.140625" style="1" customWidth="1"/>
    <col min="11751" max="11751" width="10" style="1" customWidth="1"/>
    <col min="11752" max="11752" width="13.140625" style="1" customWidth="1"/>
    <col min="11753" max="11753" width="21.140625" style="1" customWidth="1"/>
    <col min="11754" max="11754" width="21.42578125" style="1" customWidth="1"/>
    <col min="11755" max="11755" width="17.140625" style="1" customWidth="1"/>
    <col min="11756" max="11759" width="16.28515625" style="1" customWidth="1"/>
    <col min="11760" max="11760" width="15.140625" style="1" customWidth="1"/>
    <col min="11761" max="11761" width="18.5703125" style="1" customWidth="1"/>
    <col min="11762" max="11762" width="20.7109375" style="1" customWidth="1"/>
    <col min="11763" max="11763" width="18.42578125" style="1" customWidth="1"/>
    <col min="11764" max="11764" width="16.28515625" style="1" customWidth="1"/>
    <col min="11765" max="11765" width="37" style="1" customWidth="1"/>
    <col min="11766" max="12000" width="24.85546875" style="1"/>
    <col min="12001" max="12001" width="7.7109375" style="1" customWidth="1"/>
    <col min="12002" max="12002" width="12" style="1" customWidth="1"/>
    <col min="12003" max="12003" width="13.28515625" style="1" customWidth="1"/>
    <col min="12004" max="12004" width="52.140625" style="1" customWidth="1"/>
    <col min="12005" max="12005" width="81.85546875" style="1" customWidth="1"/>
    <col min="12006" max="12006" width="7.140625" style="1" customWidth="1"/>
    <col min="12007" max="12007" width="10" style="1" customWidth="1"/>
    <col min="12008" max="12008" width="13.140625" style="1" customWidth="1"/>
    <col min="12009" max="12009" width="21.140625" style="1" customWidth="1"/>
    <col min="12010" max="12010" width="21.42578125" style="1" customWidth="1"/>
    <col min="12011" max="12011" width="17.140625" style="1" customWidth="1"/>
    <col min="12012" max="12015" width="16.28515625" style="1" customWidth="1"/>
    <col min="12016" max="12016" width="15.140625" style="1" customWidth="1"/>
    <col min="12017" max="12017" width="18.5703125" style="1" customWidth="1"/>
    <col min="12018" max="12018" width="20.7109375" style="1" customWidth="1"/>
    <col min="12019" max="12019" width="18.42578125" style="1" customWidth="1"/>
    <col min="12020" max="12020" width="16.28515625" style="1" customWidth="1"/>
    <col min="12021" max="12021" width="37" style="1" customWidth="1"/>
    <col min="12022" max="12256" width="24.85546875" style="1"/>
    <col min="12257" max="12257" width="7.7109375" style="1" customWidth="1"/>
    <col min="12258" max="12258" width="12" style="1" customWidth="1"/>
    <col min="12259" max="12259" width="13.28515625" style="1" customWidth="1"/>
    <col min="12260" max="12260" width="52.140625" style="1" customWidth="1"/>
    <col min="12261" max="12261" width="81.85546875" style="1" customWidth="1"/>
    <col min="12262" max="12262" width="7.140625" style="1" customWidth="1"/>
    <col min="12263" max="12263" width="10" style="1" customWidth="1"/>
    <col min="12264" max="12264" width="13.140625" style="1" customWidth="1"/>
    <col min="12265" max="12265" width="21.140625" style="1" customWidth="1"/>
    <col min="12266" max="12266" width="21.42578125" style="1" customWidth="1"/>
    <col min="12267" max="12267" width="17.140625" style="1" customWidth="1"/>
    <col min="12268" max="12271" width="16.28515625" style="1" customWidth="1"/>
    <col min="12272" max="12272" width="15.140625" style="1" customWidth="1"/>
    <col min="12273" max="12273" width="18.5703125" style="1" customWidth="1"/>
    <col min="12274" max="12274" width="20.7109375" style="1" customWidth="1"/>
    <col min="12275" max="12275" width="18.42578125" style="1" customWidth="1"/>
    <col min="12276" max="12276" width="16.28515625" style="1" customWidth="1"/>
    <col min="12277" max="12277" width="37" style="1" customWidth="1"/>
    <col min="12278" max="12512" width="24.85546875" style="1"/>
    <col min="12513" max="12513" width="7.7109375" style="1" customWidth="1"/>
    <col min="12514" max="12514" width="12" style="1" customWidth="1"/>
    <col min="12515" max="12515" width="13.28515625" style="1" customWidth="1"/>
    <col min="12516" max="12516" width="52.140625" style="1" customWidth="1"/>
    <col min="12517" max="12517" width="81.85546875" style="1" customWidth="1"/>
    <col min="12518" max="12518" width="7.140625" style="1" customWidth="1"/>
    <col min="12519" max="12519" width="10" style="1" customWidth="1"/>
    <col min="12520" max="12520" width="13.140625" style="1" customWidth="1"/>
    <col min="12521" max="12521" width="21.140625" style="1" customWidth="1"/>
    <col min="12522" max="12522" width="21.42578125" style="1" customWidth="1"/>
    <col min="12523" max="12523" width="17.140625" style="1" customWidth="1"/>
    <col min="12524" max="12527" width="16.28515625" style="1" customWidth="1"/>
    <col min="12528" max="12528" width="15.140625" style="1" customWidth="1"/>
    <col min="12529" max="12529" width="18.5703125" style="1" customWidth="1"/>
    <col min="12530" max="12530" width="20.7109375" style="1" customWidth="1"/>
    <col min="12531" max="12531" width="18.42578125" style="1" customWidth="1"/>
    <col min="12532" max="12532" width="16.28515625" style="1" customWidth="1"/>
    <col min="12533" max="12533" width="37" style="1" customWidth="1"/>
    <col min="12534" max="12768" width="24.85546875" style="1"/>
    <col min="12769" max="12769" width="7.7109375" style="1" customWidth="1"/>
    <col min="12770" max="12770" width="12" style="1" customWidth="1"/>
    <col min="12771" max="12771" width="13.28515625" style="1" customWidth="1"/>
    <col min="12772" max="12772" width="52.140625" style="1" customWidth="1"/>
    <col min="12773" max="12773" width="81.85546875" style="1" customWidth="1"/>
    <col min="12774" max="12774" width="7.140625" style="1" customWidth="1"/>
    <col min="12775" max="12775" width="10" style="1" customWidth="1"/>
    <col min="12776" max="12776" width="13.140625" style="1" customWidth="1"/>
    <col min="12777" max="12777" width="21.140625" style="1" customWidth="1"/>
    <col min="12778" max="12778" width="21.42578125" style="1" customWidth="1"/>
    <col min="12779" max="12779" width="17.140625" style="1" customWidth="1"/>
    <col min="12780" max="12783" width="16.28515625" style="1" customWidth="1"/>
    <col min="12784" max="12784" width="15.140625" style="1" customWidth="1"/>
    <col min="12785" max="12785" width="18.5703125" style="1" customWidth="1"/>
    <col min="12786" max="12786" width="20.7109375" style="1" customWidth="1"/>
    <col min="12787" max="12787" width="18.42578125" style="1" customWidth="1"/>
    <col min="12788" max="12788" width="16.28515625" style="1" customWidth="1"/>
    <col min="12789" max="12789" width="37" style="1" customWidth="1"/>
    <col min="12790" max="13024" width="24.85546875" style="1"/>
    <col min="13025" max="13025" width="7.7109375" style="1" customWidth="1"/>
    <col min="13026" max="13026" width="12" style="1" customWidth="1"/>
    <col min="13027" max="13027" width="13.28515625" style="1" customWidth="1"/>
    <col min="13028" max="13028" width="52.140625" style="1" customWidth="1"/>
    <col min="13029" max="13029" width="81.85546875" style="1" customWidth="1"/>
    <col min="13030" max="13030" width="7.140625" style="1" customWidth="1"/>
    <col min="13031" max="13031" width="10" style="1" customWidth="1"/>
    <col min="13032" max="13032" width="13.140625" style="1" customWidth="1"/>
    <col min="13033" max="13033" width="21.140625" style="1" customWidth="1"/>
    <col min="13034" max="13034" width="21.42578125" style="1" customWidth="1"/>
    <col min="13035" max="13035" width="17.140625" style="1" customWidth="1"/>
    <col min="13036" max="13039" width="16.28515625" style="1" customWidth="1"/>
    <col min="13040" max="13040" width="15.140625" style="1" customWidth="1"/>
    <col min="13041" max="13041" width="18.5703125" style="1" customWidth="1"/>
    <col min="13042" max="13042" width="20.7109375" style="1" customWidth="1"/>
    <col min="13043" max="13043" width="18.42578125" style="1" customWidth="1"/>
    <col min="13044" max="13044" width="16.28515625" style="1" customWidth="1"/>
    <col min="13045" max="13045" width="37" style="1" customWidth="1"/>
    <col min="13046" max="13280" width="24.85546875" style="1"/>
    <col min="13281" max="13281" width="7.7109375" style="1" customWidth="1"/>
    <col min="13282" max="13282" width="12" style="1" customWidth="1"/>
    <col min="13283" max="13283" width="13.28515625" style="1" customWidth="1"/>
    <col min="13284" max="13284" width="52.140625" style="1" customWidth="1"/>
    <col min="13285" max="13285" width="81.85546875" style="1" customWidth="1"/>
    <col min="13286" max="13286" width="7.140625" style="1" customWidth="1"/>
    <col min="13287" max="13287" width="10" style="1" customWidth="1"/>
    <col min="13288" max="13288" width="13.140625" style="1" customWidth="1"/>
    <col min="13289" max="13289" width="21.140625" style="1" customWidth="1"/>
    <col min="13290" max="13290" width="21.42578125" style="1" customWidth="1"/>
    <col min="13291" max="13291" width="17.140625" style="1" customWidth="1"/>
    <col min="13292" max="13295" width="16.28515625" style="1" customWidth="1"/>
    <col min="13296" max="13296" width="15.140625" style="1" customWidth="1"/>
    <col min="13297" max="13297" width="18.5703125" style="1" customWidth="1"/>
    <col min="13298" max="13298" width="20.7109375" style="1" customWidth="1"/>
    <col min="13299" max="13299" width="18.42578125" style="1" customWidth="1"/>
    <col min="13300" max="13300" width="16.28515625" style="1" customWidth="1"/>
    <col min="13301" max="13301" width="37" style="1" customWidth="1"/>
    <col min="13302" max="13536" width="24.85546875" style="1"/>
    <col min="13537" max="13537" width="7.7109375" style="1" customWidth="1"/>
    <col min="13538" max="13538" width="12" style="1" customWidth="1"/>
    <col min="13539" max="13539" width="13.28515625" style="1" customWidth="1"/>
    <col min="13540" max="13540" width="52.140625" style="1" customWidth="1"/>
    <col min="13541" max="13541" width="81.85546875" style="1" customWidth="1"/>
    <col min="13542" max="13542" width="7.140625" style="1" customWidth="1"/>
    <col min="13543" max="13543" width="10" style="1" customWidth="1"/>
    <col min="13544" max="13544" width="13.140625" style="1" customWidth="1"/>
    <col min="13545" max="13545" width="21.140625" style="1" customWidth="1"/>
    <col min="13546" max="13546" width="21.42578125" style="1" customWidth="1"/>
    <col min="13547" max="13547" width="17.140625" style="1" customWidth="1"/>
    <col min="13548" max="13551" width="16.28515625" style="1" customWidth="1"/>
    <col min="13552" max="13552" width="15.140625" style="1" customWidth="1"/>
    <col min="13553" max="13553" width="18.5703125" style="1" customWidth="1"/>
    <col min="13554" max="13554" width="20.7109375" style="1" customWidth="1"/>
    <col min="13555" max="13555" width="18.42578125" style="1" customWidth="1"/>
    <col min="13556" max="13556" width="16.28515625" style="1" customWidth="1"/>
    <col min="13557" max="13557" width="37" style="1" customWidth="1"/>
    <col min="13558" max="13792" width="24.85546875" style="1"/>
    <col min="13793" max="13793" width="7.7109375" style="1" customWidth="1"/>
    <col min="13794" max="13794" width="12" style="1" customWidth="1"/>
    <col min="13795" max="13795" width="13.28515625" style="1" customWidth="1"/>
    <col min="13796" max="13796" width="52.140625" style="1" customWidth="1"/>
    <col min="13797" max="13797" width="81.85546875" style="1" customWidth="1"/>
    <col min="13798" max="13798" width="7.140625" style="1" customWidth="1"/>
    <col min="13799" max="13799" width="10" style="1" customWidth="1"/>
    <col min="13800" max="13800" width="13.140625" style="1" customWidth="1"/>
    <col min="13801" max="13801" width="21.140625" style="1" customWidth="1"/>
    <col min="13802" max="13802" width="21.42578125" style="1" customWidth="1"/>
    <col min="13803" max="13803" width="17.140625" style="1" customWidth="1"/>
    <col min="13804" max="13807" width="16.28515625" style="1" customWidth="1"/>
    <col min="13808" max="13808" width="15.140625" style="1" customWidth="1"/>
    <col min="13809" max="13809" width="18.5703125" style="1" customWidth="1"/>
    <col min="13810" max="13810" width="20.7109375" style="1" customWidth="1"/>
    <col min="13811" max="13811" width="18.42578125" style="1" customWidth="1"/>
    <col min="13812" max="13812" width="16.28515625" style="1" customWidth="1"/>
    <col min="13813" max="13813" width="37" style="1" customWidth="1"/>
    <col min="13814" max="14048" width="24.85546875" style="1"/>
    <col min="14049" max="14049" width="7.7109375" style="1" customWidth="1"/>
    <col min="14050" max="14050" width="12" style="1" customWidth="1"/>
    <col min="14051" max="14051" width="13.28515625" style="1" customWidth="1"/>
    <col min="14052" max="14052" width="52.140625" style="1" customWidth="1"/>
    <col min="14053" max="14053" width="81.85546875" style="1" customWidth="1"/>
    <col min="14054" max="14054" width="7.140625" style="1" customWidth="1"/>
    <col min="14055" max="14055" width="10" style="1" customWidth="1"/>
    <col min="14056" max="14056" width="13.140625" style="1" customWidth="1"/>
    <col min="14057" max="14057" width="21.140625" style="1" customWidth="1"/>
    <col min="14058" max="14058" width="21.42578125" style="1" customWidth="1"/>
    <col min="14059" max="14059" width="17.140625" style="1" customWidth="1"/>
    <col min="14060" max="14063" width="16.28515625" style="1" customWidth="1"/>
    <col min="14064" max="14064" width="15.140625" style="1" customWidth="1"/>
    <col min="14065" max="14065" width="18.5703125" style="1" customWidth="1"/>
    <col min="14066" max="14066" width="20.7109375" style="1" customWidth="1"/>
    <col min="14067" max="14067" width="18.42578125" style="1" customWidth="1"/>
    <col min="14068" max="14068" width="16.28515625" style="1" customWidth="1"/>
    <col min="14069" max="14069" width="37" style="1" customWidth="1"/>
    <col min="14070" max="14304" width="24.85546875" style="1"/>
    <col min="14305" max="14305" width="7.7109375" style="1" customWidth="1"/>
    <col min="14306" max="14306" width="12" style="1" customWidth="1"/>
    <col min="14307" max="14307" width="13.28515625" style="1" customWidth="1"/>
    <col min="14308" max="14308" width="52.140625" style="1" customWidth="1"/>
    <col min="14309" max="14309" width="81.85546875" style="1" customWidth="1"/>
    <col min="14310" max="14310" width="7.140625" style="1" customWidth="1"/>
    <col min="14311" max="14311" width="10" style="1" customWidth="1"/>
    <col min="14312" max="14312" width="13.140625" style="1" customWidth="1"/>
    <col min="14313" max="14313" width="21.140625" style="1" customWidth="1"/>
    <col min="14314" max="14314" width="21.42578125" style="1" customWidth="1"/>
    <col min="14315" max="14315" width="17.140625" style="1" customWidth="1"/>
    <col min="14316" max="14319" width="16.28515625" style="1" customWidth="1"/>
    <col min="14320" max="14320" width="15.140625" style="1" customWidth="1"/>
    <col min="14321" max="14321" width="18.5703125" style="1" customWidth="1"/>
    <col min="14322" max="14322" width="20.7109375" style="1" customWidth="1"/>
    <col min="14323" max="14323" width="18.42578125" style="1" customWidth="1"/>
    <col min="14324" max="14324" width="16.28515625" style="1" customWidth="1"/>
    <col min="14325" max="14325" width="37" style="1" customWidth="1"/>
    <col min="14326" max="14560" width="24.85546875" style="1"/>
    <col min="14561" max="14561" width="7.7109375" style="1" customWidth="1"/>
    <col min="14562" max="14562" width="12" style="1" customWidth="1"/>
    <col min="14563" max="14563" width="13.28515625" style="1" customWidth="1"/>
    <col min="14564" max="14564" width="52.140625" style="1" customWidth="1"/>
    <col min="14565" max="14565" width="81.85546875" style="1" customWidth="1"/>
    <col min="14566" max="14566" width="7.140625" style="1" customWidth="1"/>
    <col min="14567" max="14567" width="10" style="1" customWidth="1"/>
    <col min="14568" max="14568" width="13.140625" style="1" customWidth="1"/>
    <col min="14569" max="14569" width="21.140625" style="1" customWidth="1"/>
    <col min="14570" max="14570" width="21.42578125" style="1" customWidth="1"/>
    <col min="14571" max="14571" width="17.140625" style="1" customWidth="1"/>
    <col min="14572" max="14575" width="16.28515625" style="1" customWidth="1"/>
    <col min="14576" max="14576" width="15.140625" style="1" customWidth="1"/>
    <col min="14577" max="14577" width="18.5703125" style="1" customWidth="1"/>
    <col min="14578" max="14578" width="20.7109375" style="1" customWidth="1"/>
    <col min="14579" max="14579" width="18.42578125" style="1" customWidth="1"/>
    <col min="14580" max="14580" width="16.28515625" style="1" customWidth="1"/>
    <col min="14581" max="14581" width="37" style="1" customWidth="1"/>
    <col min="14582" max="14816" width="24.85546875" style="1"/>
    <col min="14817" max="14817" width="7.7109375" style="1" customWidth="1"/>
    <col min="14818" max="14818" width="12" style="1" customWidth="1"/>
    <col min="14819" max="14819" width="13.28515625" style="1" customWidth="1"/>
    <col min="14820" max="14820" width="52.140625" style="1" customWidth="1"/>
    <col min="14821" max="14821" width="81.85546875" style="1" customWidth="1"/>
    <col min="14822" max="14822" width="7.140625" style="1" customWidth="1"/>
    <col min="14823" max="14823" width="10" style="1" customWidth="1"/>
    <col min="14824" max="14824" width="13.140625" style="1" customWidth="1"/>
    <col min="14825" max="14825" width="21.140625" style="1" customWidth="1"/>
    <col min="14826" max="14826" width="21.42578125" style="1" customWidth="1"/>
    <col min="14827" max="14827" width="17.140625" style="1" customWidth="1"/>
    <col min="14828" max="14831" width="16.28515625" style="1" customWidth="1"/>
    <col min="14832" max="14832" width="15.140625" style="1" customWidth="1"/>
    <col min="14833" max="14833" width="18.5703125" style="1" customWidth="1"/>
    <col min="14834" max="14834" width="20.7109375" style="1" customWidth="1"/>
    <col min="14835" max="14835" width="18.42578125" style="1" customWidth="1"/>
    <col min="14836" max="14836" width="16.28515625" style="1" customWidth="1"/>
    <col min="14837" max="14837" width="37" style="1" customWidth="1"/>
    <col min="14838" max="15072" width="24.85546875" style="1"/>
    <col min="15073" max="15073" width="7.7109375" style="1" customWidth="1"/>
    <col min="15074" max="15074" width="12" style="1" customWidth="1"/>
    <col min="15075" max="15075" width="13.28515625" style="1" customWidth="1"/>
    <col min="15076" max="15076" width="52.140625" style="1" customWidth="1"/>
    <col min="15077" max="15077" width="81.85546875" style="1" customWidth="1"/>
    <col min="15078" max="15078" width="7.140625" style="1" customWidth="1"/>
    <col min="15079" max="15079" width="10" style="1" customWidth="1"/>
    <col min="15080" max="15080" width="13.140625" style="1" customWidth="1"/>
    <col min="15081" max="15081" width="21.140625" style="1" customWidth="1"/>
    <col min="15082" max="15082" width="21.42578125" style="1" customWidth="1"/>
    <col min="15083" max="15083" width="17.140625" style="1" customWidth="1"/>
    <col min="15084" max="15087" width="16.28515625" style="1" customWidth="1"/>
    <col min="15088" max="15088" width="15.140625" style="1" customWidth="1"/>
    <col min="15089" max="15089" width="18.5703125" style="1" customWidth="1"/>
    <col min="15090" max="15090" width="20.7109375" style="1" customWidth="1"/>
    <col min="15091" max="15091" width="18.42578125" style="1" customWidth="1"/>
    <col min="15092" max="15092" width="16.28515625" style="1" customWidth="1"/>
    <col min="15093" max="15093" width="37" style="1" customWidth="1"/>
    <col min="15094" max="15328" width="24.85546875" style="1"/>
    <col min="15329" max="15329" width="7.7109375" style="1" customWidth="1"/>
    <col min="15330" max="15330" width="12" style="1" customWidth="1"/>
    <col min="15331" max="15331" width="13.28515625" style="1" customWidth="1"/>
    <col min="15332" max="15332" width="52.140625" style="1" customWidth="1"/>
    <col min="15333" max="15333" width="81.85546875" style="1" customWidth="1"/>
    <col min="15334" max="15334" width="7.140625" style="1" customWidth="1"/>
    <col min="15335" max="15335" width="10" style="1" customWidth="1"/>
    <col min="15336" max="15336" width="13.140625" style="1" customWidth="1"/>
    <col min="15337" max="15337" width="21.140625" style="1" customWidth="1"/>
    <col min="15338" max="15338" width="21.42578125" style="1" customWidth="1"/>
    <col min="15339" max="15339" width="17.140625" style="1" customWidth="1"/>
    <col min="15340" max="15343" width="16.28515625" style="1" customWidth="1"/>
    <col min="15344" max="15344" width="15.140625" style="1" customWidth="1"/>
    <col min="15345" max="15345" width="18.5703125" style="1" customWidth="1"/>
    <col min="15346" max="15346" width="20.7109375" style="1" customWidth="1"/>
    <col min="15347" max="15347" width="18.42578125" style="1" customWidth="1"/>
    <col min="15348" max="15348" width="16.28515625" style="1" customWidth="1"/>
    <col min="15349" max="15349" width="37" style="1" customWidth="1"/>
    <col min="15350" max="15584" width="24.85546875" style="1"/>
    <col min="15585" max="15585" width="7.7109375" style="1" customWidth="1"/>
    <col min="15586" max="15586" width="12" style="1" customWidth="1"/>
    <col min="15587" max="15587" width="13.28515625" style="1" customWidth="1"/>
    <col min="15588" max="15588" width="52.140625" style="1" customWidth="1"/>
    <col min="15589" max="15589" width="81.85546875" style="1" customWidth="1"/>
    <col min="15590" max="15590" width="7.140625" style="1" customWidth="1"/>
    <col min="15591" max="15591" width="10" style="1" customWidth="1"/>
    <col min="15592" max="15592" width="13.140625" style="1" customWidth="1"/>
    <col min="15593" max="15593" width="21.140625" style="1" customWidth="1"/>
    <col min="15594" max="15594" width="21.42578125" style="1" customWidth="1"/>
    <col min="15595" max="15595" width="17.140625" style="1" customWidth="1"/>
    <col min="15596" max="15599" width="16.28515625" style="1" customWidth="1"/>
    <col min="15600" max="15600" width="15.140625" style="1" customWidth="1"/>
    <col min="15601" max="15601" width="18.5703125" style="1" customWidth="1"/>
    <col min="15602" max="15602" width="20.7109375" style="1" customWidth="1"/>
    <col min="15603" max="15603" width="18.42578125" style="1" customWidth="1"/>
    <col min="15604" max="15604" width="16.28515625" style="1" customWidth="1"/>
    <col min="15605" max="15605" width="37" style="1" customWidth="1"/>
    <col min="15606" max="15840" width="24.85546875" style="1"/>
    <col min="15841" max="15841" width="7.7109375" style="1" customWidth="1"/>
    <col min="15842" max="15842" width="12" style="1" customWidth="1"/>
    <col min="15843" max="15843" width="13.28515625" style="1" customWidth="1"/>
    <col min="15844" max="15844" width="52.140625" style="1" customWidth="1"/>
    <col min="15845" max="15845" width="81.85546875" style="1" customWidth="1"/>
    <col min="15846" max="15846" width="7.140625" style="1" customWidth="1"/>
    <col min="15847" max="15847" width="10" style="1" customWidth="1"/>
    <col min="15848" max="15848" width="13.140625" style="1" customWidth="1"/>
    <col min="15849" max="15849" width="21.140625" style="1" customWidth="1"/>
    <col min="15850" max="15850" width="21.42578125" style="1" customWidth="1"/>
    <col min="15851" max="15851" width="17.140625" style="1" customWidth="1"/>
    <col min="15852" max="15855" width="16.28515625" style="1" customWidth="1"/>
    <col min="15856" max="15856" width="15.140625" style="1" customWidth="1"/>
    <col min="15857" max="15857" width="18.5703125" style="1" customWidth="1"/>
    <col min="15858" max="15858" width="20.7109375" style="1" customWidth="1"/>
    <col min="15859" max="15859" width="18.42578125" style="1" customWidth="1"/>
    <col min="15860" max="15860" width="16.28515625" style="1" customWidth="1"/>
    <col min="15861" max="15861" width="37" style="1" customWidth="1"/>
    <col min="15862" max="16096" width="24.85546875" style="1"/>
    <col min="16097" max="16097" width="7.7109375" style="1" customWidth="1"/>
    <col min="16098" max="16098" width="12" style="1" customWidth="1"/>
    <col min="16099" max="16099" width="13.28515625" style="1" customWidth="1"/>
    <col min="16100" max="16100" width="52.140625" style="1" customWidth="1"/>
    <col min="16101" max="16101" width="81.85546875" style="1" customWidth="1"/>
    <col min="16102" max="16102" width="7.140625" style="1" customWidth="1"/>
    <col min="16103" max="16103" width="10" style="1" customWidth="1"/>
    <col min="16104" max="16104" width="13.140625" style="1" customWidth="1"/>
    <col min="16105" max="16105" width="21.140625" style="1" customWidth="1"/>
    <col min="16106" max="16106" width="21.42578125" style="1" customWidth="1"/>
    <col min="16107" max="16107" width="17.140625" style="1" customWidth="1"/>
    <col min="16108" max="16111" width="16.28515625" style="1" customWidth="1"/>
    <col min="16112" max="16112" width="15.140625" style="1" customWidth="1"/>
    <col min="16113" max="16113" width="18.5703125" style="1" customWidth="1"/>
    <col min="16114" max="16114" width="20.7109375" style="1" customWidth="1"/>
    <col min="16115" max="16115" width="18.42578125" style="1" customWidth="1"/>
    <col min="16116" max="16116" width="16.28515625" style="1" customWidth="1"/>
    <col min="16117" max="16117" width="37" style="1" customWidth="1"/>
    <col min="16118" max="16384" width="24.85546875" style="1"/>
  </cols>
  <sheetData>
    <row r="1" spans="1:22" ht="63.75" customHeight="1" x14ac:dyDescent="0.25">
      <c r="R1" s="125" t="s">
        <v>279</v>
      </c>
      <c r="S1" s="125"/>
      <c r="T1" s="125"/>
      <c r="U1" s="125"/>
      <c r="V1" s="125"/>
    </row>
    <row r="2" spans="1:22" ht="15" customHeight="1" x14ac:dyDescent="0.25">
      <c r="B2" s="126" t="s">
        <v>239</v>
      </c>
      <c r="C2" s="126"/>
      <c r="D2" s="126"/>
      <c r="E2" s="126"/>
      <c r="F2" s="126"/>
      <c r="G2" s="126"/>
      <c r="H2" s="126"/>
      <c r="I2" s="126"/>
      <c r="J2" s="126"/>
      <c r="K2" s="126"/>
      <c r="L2" s="126"/>
      <c r="M2" s="126"/>
      <c r="N2" s="126"/>
      <c r="O2" s="126"/>
      <c r="P2" s="126"/>
      <c r="Q2" s="126"/>
      <c r="R2" s="126"/>
      <c r="S2" s="126"/>
      <c r="T2" s="126"/>
      <c r="U2" s="126"/>
      <c r="V2" s="126"/>
    </row>
    <row r="3" spans="1:22" ht="15" customHeight="1" x14ac:dyDescent="0.25"/>
    <row r="4" spans="1:22" s="7" customFormat="1" ht="12.75" x14ac:dyDescent="0.25">
      <c r="A4" s="119" t="s">
        <v>0</v>
      </c>
      <c r="B4" s="120"/>
      <c r="C4" s="120"/>
      <c r="D4" s="120"/>
      <c r="E4" s="121"/>
      <c r="F4" s="127" t="s">
        <v>227</v>
      </c>
      <c r="G4" s="128"/>
      <c r="H4" s="128"/>
      <c r="I4" s="128"/>
      <c r="J4" s="128"/>
      <c r="K4" s="128"/>
      <c r="L4" s="128"/>
      <c r="M4" s="128"/>
      <c r="N4" s="128"/>
      <c r="O4" s="128"/>
      <c r="P4" s="128"/>
      <c r="Q4" s="128"/>
      <c r="R4" s="128"/>
      <c r="S4" s="128"/>
      <c r="T4" s="128"/>
      <c r="U4" s="128"/>
      <c r="V4" s="129"/>
    </row>
    <row r="5" spans="1:22" s="7" customFormat="1" ht="12.75" x14ac:dyDescent="0.25">
      <c r="A5" s="119" t="s">
        <v>1</v>
      </c>
      <c r="B5" s="120"/>
      <c r="C5" s="120"/>
      <c r="D5" s="120"/>
      <c r="E5" s="121"/>
      <c r="F5" s="119" t="s">
        <v>202</v>
      </c>
      <c r="G5" s="120"/>
      <c r="H5" s="120"/>
      <c r="I5" s="120"/>
      <c r="J5" s="120"/>
      <c r="K5" s="120"/>
      <c r="L5" s="120"/>
      <c r="M5" s="120"/>
      <c r="N5" s="120"/>
      <c r="O5" s="120"/>
      <c r="P5" s="120"/>
      <c r="Q5" s="120"/>
      <c r="R5" s="120"/>
      <c r="S5" s="120"/>
      <c r="T5" s="120"/>
      <c r="U5" s="120"/>
      <c r="V5" s="121"/>
    </row>
    <row r="6" spans="1:22" s="7" customFormat="1" ht="12.75" x14ac:dyDescent="0.25">
      <c r="A6" s="119" t="s">
        <v>2</v>
      </c>
      <c r="B6" s="120"/>
      <c r="C6" s="120"/>
      <c r="D6" s="120"/>
      <c r="E6" s="121"/>
      <c r="F6" s="119" t="s">
        <v>180</v>
      </c>
      <c r="G6" s="120"/>
      <c r="H6" s="120"/>
      <c r="I6" s="120"/>
      <c r="J6" s="120"/>
      <c r="K6" s="120"/>
      <c r="L6" s="120"/>
      <c r="M6" s="120"/>
      <c r="N6" s="120"/>
      <c r="O6" s="120"/>
      <c r="P6" s="120"/>
      <c r="Q6" s="120"/>
      <c r="R6" s="120"/>
      <c r="S6" s="120"/>
      <c r="T6" s="120"/>
      <c r="U6" s="120"/>
      <c r="V6" s="121"/>
    </row>
    <row r="7" spans="1:22" s="7" customFormat="1" x14ac:dyDescent="0.25">
      <c r="A7" s="119" t="s">
        <v>3</v>
      </c>
      <c r="B7" s="120"/>
      <c r="C7" s="120"/>
      <c r="D7" s="120"/>
      <c r="E7" s="121"/>
      <c r="F7" s="123" t="s">
        <v>4</v>
      </c>
      <c r="G7" s="120"/>
      <c r="H7" s="120"/>
      <c r="I7" s="120"/>
      <c r="J7" s="120"/>
      <c r="K7" s="120"/>
      <c r="L7" s="120"/>
      <c r="M7" s="120"/>
      <c r="N7" s="120"/>
      <c r="O7" s="120"/>
      <c r="P7" s="120"/>
      <c r="Q7" s="120"/>
      <c r="R7" s="120"/>
      <c r="S7" s="120"/>
      <c r="T7" s="120"/>
      <c r="U7" s="120"/>
      <c r="V7" s="121"/>
    </row>
    <row r="8" spans="1:22" s="7" customFormat="1" ht="12.75" x14ac:dyDescent="0.25">
      <c r="A8" s="119" t="s">
        <v>5</v>
      </c>
      <c r="B8" s="120"/>
      <c r="C8" s="120"/>
      <c r="D8" s="120"/>
      <c r="E8" s="121"/>
      <c r="F8" s="119">
        <v>7802001298</v>
      </c>
      <c r="G8" s="120"/>
      <c r="H8" s="120"/>
      <c r="I8" s="120"/>
      <c r="J8" s="120"/>
      <c r="K8" s="120"/>
      <c r="L8" s="120"/>
      <c r="M8" s="120"/>
      <c r="N8" s="120"/>
      <c r="O8" s="120"/>
      <c r="P8" s="120"/>
      <c r="Q8" s="120"/>
      <c r="R8" s="120"/>
      <c r="S8" s="120"/>
      <c r="T8" s="120"/>
      <c r="U8" s="120"/>
      <c r="V8" s="121"/>
    </row>
    <row r="9" spans="1:22" s="7" customFormat="1" ht="12.75" x14ac:dyDescent="0.25">
      <c r="A9" s="119" t="s">
        <v>6</v>
      </c>
      <c r="B9" s="120"/>
      <c r="C9" s="120"/>
      <c r="D9" s="120"/>
      <c r="E9" s="121"/>
      <c r="F9" s="119">
        <v>780201001</v>
      </c>
      <c r="G9" s="120"/>
      <c r="H9" s="120"/>
      <c r="I9" s="120"/>
      <c r="J9" s="120"/>
      <c r="K9" s="120"/>
      <c r="L9" s="120"/>
      <c r="M9" s="120"/>
      <c r="N9" s="120"/>
      <c r="O9" s="120"/>
      <c r="P9" s="120"/>
      <c r="Q9" s="120"/>
      <c r="R9" s="120"/>
      <c r="S9" s="120"/>
      <c r="T9" s="120"/>
      <c r="U9" s="120"/>
      <c r="V9" s="121"/>
    </row>
    <row r="10" spans="1:22" s="7" customFormat="1" ht="12.75" customHeight="1" x14ac:dyDescent="0.25">
      <c r="A10" s="119" t="s">
        <v>7</v>
      </c>
      <c r="B10" s="120"/>
      <c r="C10" s="120"/>
      <c r="D10" s="120"/>
      <c r="E10" s="121"/>
      <c r="F10" s="119">
        <v>40265562000</v>
      </c>
      <c r="G10" s="120"/>
      <c r="H10" s="120"/>
      <c r="I10" s="120"/>
      <c r="J10" s="120"/>
      <c r="K10" s="120"/>
      <c r="L10" s="120"/>
      <c r="M10" s="120"/>
      <c r="N10" s="120"/>
      <c r="O10" s="120"/>
      <c r="P10" s="120"/>
      <c r="Q10" s="120"/>
      <c r="R10" s="120"/>
      <c r="S10" s="120"/>
      <c r="T10" s="120"/>
      <c r="U10" s="120"/>
      <c r="V10" s="121"/>
    </row>
    <row r="11" spans="1:22" ht="24.75" customHeight="1" x14ac:dyDescent="0.25">
      <c r="A11" s="124"/>
      <c r="B11" s="124"/>
      <c r="C11" s="124"/>
      <c r="D11" s="124"/>
      <c r="E11" s="124"/>
      <c r="F11" s="124"/>
      <c r="G11" s="124"/>
      <c r="H11" s="124"/>
      <c r="I11" s="124"/>
      <c r="J11" s="124"/>
      <c r="K11" s="124"/>
      <c r="L11" s="124"/>
      <c r="M11" s="124"/>
      <c r="N11" s="124"/>
      <c r="O11" s="124"/>
      <c r="P11" s="124"/>
      <c r="Q11" s="124"/>
      <c r="R11" s="124"/>
      <c r="S11" s="124"/>
      <c r="T11" s="124"/>
      <c r="U11" s="124"/>
      <c r="V11" s="124"/>
    </row>
    <row r="12" spans="1:22" s="8" customFormat="1" ht="15" customHeight="1" x14ac:dyDescent="0.25">
      <c r="A12" s="110" t="s">
        <v>8</v>
      </c>
      <c r="B12" s="110" t="s">
        <v>9</v>
      </c>
      <c r="C12" s="110" t="s">
        <v>10</v>
      </c>
      <c r="D12" s="122" t="s">
        <v>11</v>
      </c>
      <c r="E12" s="122"/>
      <c r="F12" s="122"/>
      <c r="G12" s="122"/>
      <c r="H12" s="122"/>
      <c r="I12" s="122"/>
      <c r="J12" s="122"/>
      <c r="K12" s="122"/>
      <c r="L12" s="122"/>
      <c r="M12" s="122"/>
      <c r="N12" s="122"/>
      <c r="O12" s="122"/>
      <c r="P12" s="122"/>
      <c r="Q12" s="122"/>
      <c r="R12" s="122" t="s">
        <v>12</v>
      </c>
      <c r="S12" s="100" t="s">
        <v>13</v>
      </c>
      <c r="T12" s="106" t="s">
        <v>14</v>
      </c>
      <c r="U12" s="116" t="s">
        <v>224</v>
      </c>
      <c r="V12" s="103" t="s">
        <v>208</v>
      </c>
    </row>
    <row r="13" spans="1:22" s="8" customFormat="1" ht="48" customHeight="1" x14ac:dyDescent="0.25">
      <c r="A13" s="111"/>
      <c r="B13" s="111"/>
      <c r="C13" s="111"/>
      <c r="D13" s="106" t="s">
        <v>15</v>
      </c>
      <c r="E13" s="106" t="s">
        <v>16</v>
      </c>
      <c r="F13" s="108" t="s">
        <v>17</v>
      </c>
      <c r="G13" s="108"/>
      <c r="H13" s="108" t="s">
        <v>18</v>
      </c>
      <c r="I13" s="108" t="s">
        <v>19</v>
      </c>
      <c r="J13" s="109"/>
      <c r="K13" s="106" t="s">
        <v>203</v>
      </c>
      <c r="L13" s="106" t="s">
        <v>204</v>
      </c>
      <c r="M13" s="113" t="s">
        <v>205</v>
      </c>
      <c r="N13" s="114"/>
      <c r="O13" s="115"/>
      <c r="P13" s="106" t="s">
        <v>20</v>
      </c>
      <c r="Q13" s="106"/>
      <c r="R13" s="122"/>
      <c r="S13" s="101"/>
      <c r="T13" s="106"/>
      <c r="U13" s="117"/>
      <c r="V13" s="104"/>
    </row>
    <row r="14" spans="1:22" s="8" customFormat="1" ht="101.25" customHeight="1" x14ac:dyDescent="0.25">
      <c r="A14" s="112"/>
      <c r="B14" s="112"/>
      <c r="C14" s="112"/>
      <c r="D14" s="107"/>
      <c r="E14" s="106"/>
      <c r="F14" s="9" t="s">
        <v>21</v>
      </c>
      <c r="G14" s="9" t="s">
        <v>22</v>
      </c>
      <c r="H14" s="108"/>
      <c r="I14" s="9" t="s">
        <v>23</v>
      </c>
      <c r="J14" s="9" t="s">
        <v>22</v>
      </c>
      <c r="K14" s="106"/>
      <c r="L14" s="106"/>
      <c r="M14" s="10">
        <v>2022</v>
      </c>
      <c r="N14" s="10">
        <v>2023</v>
      </c>
      <c r="O14" s="10">
        <v>2024</v>
      </c>
      <c r="P14" s="75" t="s">
        <v>24</v>
      </c>
      <c r="Q14" s="75" t="s">
        <v>25</v>
      </c>
      <c r="R14" s="122"/>
      <c r="S14" s="102"/>
      <c r="T14" s="106"/>
      <c r="U14" s="118"/>
      <c r="V14" s="105"/>
    </row>
    <row r="15" spans="1:22" s="8" customFormat="1" ht="12.75" x14ac:dyDescent="0.25">
      <c r="A15" s="11"/>
      <c r="B15" s="12"/>
      <c r="C15" s="12"/>
      <c r="D15" s="76"/>
      <c r="E15" s="75"/>
      <c r="F15" s="13"/>
      <c r="G15" s="13"/>
      <c r="H15" s="77"/>
      <c r="I15" s="13"/>
      <c r="J15" s="13"/>
      <c r="K15" s="75"/>
      <c r="L15" s="75"/>
      <c r="P15" s="75"/>
      <c r="Q15" s="75"/>
      <c r="R15" s="78"/>
      <c r="S15" s="14"/>
      <c r="T15" s="75"/>
      <c r="U15" s="14"/>
      <c r="V15" s="75"/>
    </row>
    <row r="16" spans="1:22" s="8" customFormat="1" ht="12.75" x14ac:dyDescent="0.25">
      <c r="A16" s="75">
        <v>1</v>
      </c>
      <c r="B16" s="15">
        <v>2</v>
      </c>
      <c r="C16" s="15">
        <v>3</v>
      </c>
      <c r="D16" s="75">
        <v>4</v>
      </c>
      <c r="E16" s="75">
        <v>5</v>
      </c>
      <c r="F16" s="75">
        <v>6</v>
      </c>
      <c r="G16" s="16">
        <v>7</v>
      </c>
      <c r="H16" s="16">
        <v>8</v>
      </c>
      <c r="I16" s="16">
        <v>9</v>
      </c>
      <c r="J16" s="16">
        <v>10</v>
      </c>
      <c r="K16" s="75">
        <v>11</v>
      </c>
      <c r="L16" s="75">
        <v>12</v>
      </c>
      <c r="M16" s="91" t="s">
        <v>26</v>
      </c>
      <c r="N16" s="91" t="s">
        <v>27</v>
      </c>
      <c r="O16" s="91" t="s">
        <v>209</v>
      </c>
      <c r="P16" s="75">
        <v>14</v>
      </c>
      <c r="Q16" s="75">
        <v>15</v>
      </c>
      <c r="R16" s="75">
        <v>16</v>
      </c>
      <c r="S16" s="75">
        <v>17</v>
      </c>
      <c r="T16" s="75">
        <v>18</v>
      </c>
      <c r="U16" s="75">
        <v>19</v>
      </c>
      <c r="V16" s="75">
        <v>20</v>
      </c>
    </row>
    <row r="17" spans="1:22" s="8" customFormat="1" ht="12.75" x14ac:dyDescent="0.25">
      <c r="A17" s="17" t="s">
        <v>28</v>
      </c>
      <c r="B17" s="18"/>
      <c r="C17" s="18"/>
      <c r="D17" s="19"/>
      <c r="E17" s="20" t="s">
        <v>78</v>
      </c>
      <c r="F17" s="19"/>
      <c r="G17" s="19"/>
      <c r="H17" s="19"/>
      <c r="I17" s="19"/>
      <c r="J17" s="19"/>
      <c r="K17" s="19"/>
      <c r="L17" s="19"/>
      <c r="M17" s="19"/>
      <c r="N17" s="19"/>
      <c r="O17" s="19"/>
      <c r="P17" s="19"/>
      <c r="Q17" s="19"/>
      <c r="R17" s="19"/>
      <c r="S17" s="19"/>
      <c r="T17" s="19"/>
      <c r="U17" s="19"/>
      <c r="V17" s="21"/>
    </row>
    <row r="18" spans="1:22" s="35" customFormat="1" ht="135.6" customHeight="1" x14ac:dyDescent="0.25">
      <c r="A18" s="54">
        <v>1</v>
      </c>
      <c r="B18" s="54" t="s">
        <v>257</v>
      </c>
      <c r="C18" s="79" t="s">
        <v>258</v>
      </c>
      <c r="D18" s="54" t="s">
        <v>29</v>
      </c>
      <c r="E18" s="80" t="s">
        <v>241</v>
      </c>
      <c r="F18" s="54">
        <v>362</v>
      </c>
      <c r="G18" s="55" t="s">
        <v>61</v>
      </c>
      <c r="H18" s="60">
        <v>12</v>
      </c>
      <c r="I18" s="54">
        <v>40265000000</v>
      </c>
      <c r="J18" s="54" t="s">
        <v>30</v>
      </c>
      <c r="K18" s="81">
        <v>116306.82</v>
      </c>
      <c r="L18" s="82">
        <f t="shared" ref="L18:L26" si="0">K18*1.2</f>
        <v>139568.18400000001</v>
      </c>
      <c r="M18" s="82">
        <v>139568.18400000001</v>
      </c>
      <c r="N18" s="82">
        <v>0</v>
      </c>
      <c r="O18" s="82">
        <v>0</v>
      </c>
      <c r="P18" s="83" t="s">
        <v>73</v>
      </c>
      <c r="Q18" s="83" t="s">
        <v>56</v>
      </c>
      <c r="R18" s="54" t="s">
        <v>31</v>
      </c>
      <c r="S18" s="54" t="s">
        <v>55</v>
      </c>
      <c r="T18" s="54" t="s">
        <v>32</v>
      </c>
      <c r="U18" s="54" t="s">
        <v>87</v>
      </c>
      <c r="V18" s="54" t="s">
        <v>87</v>
      </c>
    </row>
    <row r="19" spans="1:22" s="35" customFormat="1" ht="135.6" customHeight="1" x14ac:dyDescent="0.25">
      <c r="A19" s="54">
        <v>36</v>
      </c>
      <c r="B19" s="54" t="s">
        <v>275</v>
      </c>
      <c r="C19" s="79" t="s">
        <v>275</v>
      </c>
      <c r="D19" s="54" t="s">
        <v>274</v>
      </c>
      <c r="E19" s="80" t="s">
        <v>276</v>
      </c>
      <c r="F19" s="24">
        <v>362</v>
      </c>
      <c r="G19" s="55" t="s">
        <v>61</v>
      </c>
      <c r="H19" s="60">
        <v>12</v>
      </c>
      <c r="I19" s="54">
        <v>40265000000</v>
      </c>
      <c r="J19" s="54" t="s">
        <v>30</v>
      </c>
      <c r="K19" s="82">
        <v>256969.44</v>
      </c>
      <c r="L19" s="82">
        <f>K19*1.2</f>
        <v>308363.32799999998</v>
      </c>
      <c r="M19" s="82">
        <v>308363.32799999998</v>
      </c>
      <c r="N19" s="82">
        <v>0</v>
      </c>
      <c r="O19" s="82">
        <v>0</v>
      </c>
      <c r="P19" s="83" t="s">
        <v>73</v>
      </c>
      <c r="Q19" s="83" t="s">
        <v>56</v>
      </c>
      <c r="R19" s="54" t="s">
        <v>31</v>
      </c>
      <c r="S19" s="54" t="s">
        <v>277</v>
      </c>
      <c r="T19" s="54" t="s">
        <v>88</v>
      </c>
      <c r="U19" s="54" t="s">
        <v>87</v>
      </c>
      <c r="V19" s="54" t="s">
        <v>87</v>
      </c>
    </row>
    <row r="20" spans="1:22" s="35" customFormat="1" ht="214.5" customHeight="1" x14ac:dyDescent="0.25">
      <c r="A20" s="54">
        <v>2</v>
      </c>
      <c r="B20" s="59" t="s">
        <v>159</v>
      </c>
      <c r="C20" s="59" t="s">
        <v>158</v>
      </c>
      <c r="D20" s="54" t="s">
        <v>228</v>
      </c>
      <c r="E20" s="54" t="s">
        <v>264</v>
      </c>
      <c r="F20" s="24">
        <v>362</v>
      </c>
      <c r="G20" s="84" t="s">
        <v>61</v>
      </c>
      <c r="H20" s="60">
        <v>24</v>
      </c>
      <c r="I20" s="54" t="s">
        <v>46</v>
      </c>
      <c r="J20" s="54" t="s">
        <v>47</v>
      </c>
      <c r="K20" s="67" t="s">
        <v>240</v>
      </c>
      <c r="L20" s="67" t="s">
        <v>229</v>
      </c>
      <c r="M20" s="67" t="s">
        <v>229</v>
      </c>
      <c r="N20" s="82">
        <v>0</v>
      </c>
      <c r="O20" s="82">
        <v>0</v>
      </c>
      <c r="P20" s="83" t="s">
        <v>73</v>
      </c>
      <c r="Q20" s="83" t="s">
        <v>153</v>
      </c>
      <c r="R20" s="54" t="s">
        <v>31</v>
      </c>
      <c r="S20" s="54" t="s">
        <v>112</v>
      </c>
      <c r="T20" s="54" t="s">
        <v>278</v>
      </c>
      <c r="U20" s="35" t="s">
        <v>87</v>
      </c>
      <c r="V20" s="54" t="s">
        <v>87</v>
      </c>
    </row>
    <row r="21" spans="1:22" s="35" customFormat="1" ht="271.5" customHeight="1" x14ac:dyDescent="0.25">
      <c r="A21" s="54">
        <v>3</v>
      </c>
      <c r="B21" s="59" t="s">
        <v>103</v>
      </c>
      <c r="C21" s="59" t="s">
        <v>146</v>
      </c>
      <c r="D21" s="54" t="s">
        <v>170</v>
      </c>
      <c r="E21" s="54" t="s">
        <v>269</v>
      </c>
      <c r="F21" s="24">
        <v>796</v>
      </c>
      <c r="G21" s="55" t="s">
        <v>59</v>
      </c>
      <c r="H21" s="60">
        <v>1</v>
      </c>
      <c r="I21" s="54" t="s">
        <v>160</v>
      </c>
      <c r="J21" s="54" t="s">
        <v>161</v>
      </c>
      <c r="K21" s="82">
        <v>1083333</v>
      </c>
      <c r="L21" s="82">
        <f t="shared" si="0"/>
        <v>1299999.5999999999</v>
      </c>
      <c r="M21" s="82">
        <v>1299999.5999999999</v>
      </c>
      <c r="N21" s="82" t="s">
        <v>171</v>
      </c>
      <c r="O21" s="82">
        <v>0</v>
      </c>
      <c r="P21" s="83" t="s">
        <v>73</v>
      </c>
      <c r="Q21" s="83" t="s">
        <v>214</v>
      </c>
      <c r="R21" s="54" t="s">
        <v>222</v>
      </c>
      <c r="S21" s="54" t="s">
        <v>34</v>
      </c>
      <c r="T21" s="54" t="s">
        <v>35</v>
      </c>
      <c r="U21" s="54" t="s">
        <v>66</v>
      </c>
      <c r="V21" s="54" t="s">
        <v>87</v>
      </c>
    </row>
    <row r="22" spans="1:22" s="35" customFormat="1" ht="195" customHeight="1" x14ac:dyDescent="0.25">
      <c r="A22" s="54">
        <v>4</v>
      </c>
      <c r="B22" s="54" t="s">
        <v>129</v>
      </c>
      <c r="C22" s="79" t="s">
        <v>130</v>
      </c>
      <c r="D22" s="54" t="s">
        <v>215</v>
      </c>
      <c r="E22" s="80" t="s">
        <v>265</v>
      </c>
      <c r="F22" s="24">
        <v>362</v>
      </c>
      <c r="G22" s="55" t="s">
        <v>61</v>
      </c>
      <c r="H22" s="60">
        <v>12</v>
      </c>
      <c r="I22" s="54">
        <v>45297000000</v>
      </c>
      <c r="J22" s="54" t="s">
        <v>116</v>
      </c>
      <c r="K22" s="82">
        <v>3141600</v>
      </c>
      <c r="L22" s="82">
        <f t="shared" si="0"/>
        <v>3769920</v>
      </c>
      <c r="M22" s="82">
        <v>3769920</v>
      </c>
      <c r="N22" s="82" t="s">
        <v>171</v>
      </c>
      <c r="O22" s="82">
        <v>0</v>
      </c>
      <c r="P22" s="83" t="s">
        <v>73</v>
      </c>
      <c r="Q22" s="83" t="s">
        <v>214</v>
      </c>
      <c r="R22" s="54" t="s">
        <v>223</v>
      </c>
      <c r="S22" s="54" t="s">
        <v>34</v>
      </c>
      <c r="T22" s="54" t="s">
        <v>35</v>
      </c>
      <c r="U22" s="54" t="s">
        <v>66</v>
      </c>
      <c r="V22" s="54" t="s">
        <v>87</v>
      </c>
    </row>
    <row r="23" spans="1:22" s="35" customFormat="1" ht="108" customHeight="1" x14ac:dyDescent="0.25">
      <c r="A23" s="54">
        <v>5</v>
      </c>
      <c r="B23" s="54" t="s">
        <v>273</v>
      </c>
      <c r="C23" s="54" t="s">
        <v>273</v>
      </c>
      <c r="D23" s="54" t="s">
        <v>33</v>
      </c>
      <c r="E23" s="54" t="s">
        <v>266</v>
      </c>
      <c r="F23" s="24">
        <v>796</v>
      </c>
      <c r="G23" s="55" t="s">
        <v>59</v>
      </c>
      <c r="H23" s="60">
        <v>1176</v>
      </c>
      <c r="I23" s="85" t="s">
        <v>136</v>
      </c>
      <c r="J23" s="54" t="s">
        <v>135</v>
      </c>
      <c r="K23" s="82">
        <v>601431.39</v>
      </c>
      <c r="L23" s="82">
        <f t="shared" si="0"/>
        <v>721717.66799999995</v>
      </c>
      <c r="M23" s="82">
        <v>649545.9</v>
      </c>
      <c r="N23" s="82">
        <v>72171.77</v>
      </c>
      <c r="O23" s="82">
        <v>0</v>
      </c>
      <c r="P23" s="83" t="s">
        <v>105</v>
      </c>
      <c r="Q23" s="83" t="s">
        <v>131</v>
      </c>
      <c r="R23" s="54" t="s">
        <v>222</v>
      </c>
      <c r="S23" s="54" t="s">
        <v>34</v>
      </c>
      <c r="T23" s="54" t="s">
        <v>35</v>
      </c>
      <c r="U23" s="54" t="s">
        <v>66</v>
      </c>
      <c r="V23" s="54" t="s">
        <v>87</v>
      </c>
    </row>
    <row r="24" spans="1:22" s="35" customFormat="1" ht="119.25" customHeight="1" x14ac:dyDescent="0.25">
      <c r="A24" s="54">
        <v>6</v>
      </c>
      <c r="B24" s="54" t="s">
        <v>271</v>
      </c>
      <c r="C24" s="54" t="s">
        <v>271</v>
      </c>
      <c r="D24" s="54" t="s">
        <v>127</v>
      </c>
      <c r="E24" s="54" t="s">
        <v>267</v>
      </c>
      <c r="F24" s="24">
        <v>796</v>
      </c>
      <c r="G24" s="55" t="s">
        <v>59</v>
      </c>
      <c r="H24" s="60">
        <v>4562</v>
      </c>
      <c r="I24" s="54" t="s">
        <v>132</v>
      </c>
      <c r="J24" s="54" t="s">
        <v>133</v>
      </c>
      <c r="K24" s="82">
        <v>670649.17000000004</v>
      </c>
      <c r="L24" s="82">
        <f t="shared" si="0"/>
        <v>804779.00400000007</v>
      </c>
      <c r="M24" s="82">
        <v>724301</v>
      </c>
      <c r="N24" s="82">
        <v>80478</v>
      </c>
      <c r="O24" s="82">
        <v>0</v>
      </c>
      <c r="P24" s="83" t="s">
        <v>105</v>
      </c>
      <c r="Q24" s="83" t="s">
        <v>131</v>
      </c>
      <c r="R24" s="54" t="s">
        <v>222</v>
      </c>
      <c r="S24" s="54" t="s">
        <v>34</v>
      </c>
      <c r="T24" s="54" t="s">
        <v>35</v>
      </c>
      <c r="U24" s="54" t="s">
        <v>66</v>
      </c>
      <c r="V24" s="54" t="s">
        <v>87</v>
      </c>
    </row>
    <row r="25" spans="1:22" s="35" customFormat="1" ht="159.75" customHeight="1" x14ac:dyDescent="0.25">
      <c r="A25" s="54">
        <v>7</v>
      </c>
      <c r="B25" s="54" t="s">
        <v>44</v>
      </c>
      <c r="C25" s="79" t="s">
        <v>179</v>
      </c>
      <c r="D25" s="54" t="s">
        <v>128</v>
      </c>
      <c r="E25" s="54" t="s">
        <v>253</v>
      </c>
      <c r="F25" s="24">
        <v>796</v>
      </c>
      <c r="G25" s="55" t="s">
        <v>59</v>
      </c>
      <c r="H25" s="60">
        <v>325</v>
      </c>
      <c r="I25" s="54" t="s">
        <v>132</v>
      </c>
      <c r="J25" s="54" t="s">
        <v>133</v>
      </c>
      <c r="K25" s="82">
        <v>3055050.95</v>
      </c>
      <c r="L25" s="82">
        <f t="shared" si="0"/>
        <v>3666061.14</v>
      </c>
      <c r="M25" s="82">
        <v>3299455</v>
      </c>
      <c r="N25" s="82">
        <v>366606.14</v>
      </c>
      <c r="O25" s="82">
        <v>0</v>
      </c>
      <c r="P25" s="83" t="s">
        <v>105</v>
      </c>
      <c r="Q25" s="83" t="s">
        <v>131</v>
      </c>
      <c r="R25" s="54" t="s">
        <v>222</v>
      </c>
      <c r="S25" s="54" t="s">
        <v>34</v>
      </c>
      <c r="T25" s="54" t="s">
        <v>35</v>
      </c>
      <c r="U25" s="54" t="s">
        <v>66</v>
      </c>
      <c r="V25" s="54" t="s">
        <v>87</v>
      </c>
    </row>
    <row r="26" spans="1:22" s="35" customFormat="1" ht="118.5" customHeight="1" x14ac:dyDescent="0.25">
      <c r="A26" s="54">
        <v>8</v>
      </c>
      <c r="B26" s="59" t="s">
        <v>173</v>
      </c>
      <c r="C26" s="59" t="s">
        <v>173</v>
      </c>
      <c r="D26" s="54" t="s">
        <v>172</v>
      </c>
      <c r="E26" s="54" t="s">
        <v>242</v>
      </c>
      <c r="F26" s="24">
        <v>796</v>
      </c>
      <c r="G26" s="55" t="s">
        <v>59</v>
      </c>
      <c r="H26" s="60">
        <v>24</v>
      </c>
      <c r="I26" s="54" t="s">
        <v>141</v>
      </c>
      <c r="J26" s="54" t="s">
        <v>142</v>
      </c>
      <c r="K26" s="82">
        <v>291725</v>
      </c>
      <c r="L26" s="82">
        <f t="shared" si="0"/>
        <v>350070</v>
      </c>
      <c r="M26" s="82">
        <v>350070</v>
      </c>
      <c r="N26" s="82">
        <v>0</v>
      </c>
      <c r="O26" s="82">
        <v>0</v>
      </c>
      <c r="P26" s="83" t="s">
        <v>105</v>
      </c>
      <c r="Q26" s="83" t="s">
        <v>143</v>
      </c>
      <c r="R26" s="54" t="s">
        <v>222</v>
      </c>
      <c r="S26" s="54" t="s">
        <v>34</v>
      </c>
      <c r="T26" s="54" t="s">
        <v>35</v>
      </c>
      <c r="U26" s="54" t="s">
        <v>66</v>
      </c>
      <c r="V26" s="54" t="s">
        <v>87</v>
      </c>
    </row>
    <row r="27" spans="1:22" s="35" customFormat="1" ht="149.25" customHeight="1" x14ac:dyDescent="0.25">
      <c r="A27" s="54">
        <v>9</v>
      </c>
      <c r="B27" s="54" t="s">
        <v>44</v>
      </c>
      <c r="C27" s="79" t="s">
        <v>44</v>
      </c>
      <c r="D27" s="54" t="s">
        <v>45</v>
      </c>
      <c r="E27" s="54" t="s">
        <v>243</v>
      </c>
      <c r="F27" s="24">
        <v>796</v>
      </c>
      <c r="G27" s="55" t="s">
        <v>59</v>
      </c>
      <c r="H27" s="60">
        <v>181</v>
      </c>
      <c r="I27" s="54" t="s">
        <v>132</v>
      </c>
      <c r="J27" s="54" t="s">
        <v>133</v>
      </c>
      <c r="K27" s="82">
        <v>2546394</v>
      </c>
      <c r="L27" s="82">
        <f>K27*1.2</f>
        <v>3055672.8</v>
      </c>
      <c r="M27" s="82">
        <v>3055672.8</v>
      </c>
      <c r="N27" s="82">
        <v>0</v>
      </c>
      <c r="O27" s="82">
        <v>0</v>
      </c>
      <c r="P27" s="83" t="s">
        <v>105</v>
      </c>
      <c r="Q27" s="83" t="s">
        <v>106</v>
      </c>
      <c r="R27" s="54" t="s">
        <v>222</v>
      </c>
      <c r="S27" s="54" t="s">
        <v>34</v>
      </c>
      <c r="T27" s="54" t="s">
        <v>35</v>
      </c>
      <c r="U27" s="54" t="s">
        <v>66</v>
      </c>
      <c r="V27" s="54" t="s">
        <v>87</v>
      </c>
    </row>
    <row r="28" spans="1:22" s="35" customFormat="1" ht="135" customHeight="1" x14ac:dyDescent="0.25">
      <c r="A28" s="54">
        <v>10</v>
      </c>
      <c r="B28" s="54" t="s">
        <v>44</v>
      </c>
      <c r="C28" s="79" t="s">
        <v>44</v>
      </c>
      <c r="D28" s="54" t="s">
        <v>162</v>
      </c>
      <c r="E28" s="54" t="s">
        <v>244</v>
      </c>
      <c r="F28" s="24">
        <v>796</v>
      </c>
      <c r="G28" s="55" t="s">
        <v>59</v>
      </c>
      <c r="H28" s="60">
        <v>27</v>
      </c>
      <c r="I28" s="54" t="s">
        <v>132</v>
      </c>
      <c r="J28" s="54" t="s">
        <v>133</v>
      </c>
      <c r="K28" s="82">
        <v>2266896</v>
      </c>
      <c r="L28" s="82">
        <f>K28*1.2</f>
        <v>2720275.1999999997</v>
      </c>
      <c r="M28" s="82">
        <v>2720275.1999999997</v>
      </c>
      <c r="N28" s="82">
        <v>0</v>
      </c>
      <c r="O28" s="82">
        <v>0</v>
      </c>
      <c r="P28" s="83" t="s">
        <v>105</v>
      </c>
      <c r="Q28" s="83" t="s">
        <v>106</v>
      </c>
      <c r="R28" s="54" t="s">
        <v>222</v>
      </c>
      <c r="S28" s="54" t="s">
        <v>34</v>
      </c>
      <c r="T28" s="54" t="s">
        <v>35</v>
      </c>
      <c r="U28" s="54" t="s">
        <v>66</v>
      </c>
      <c r="V28" s="54" t="s">
        <v>87</v>
      </c>
    </row>
    <row r="29" spans="1:22" s="35" customFormat="1" ht="160.5" customHeight="1" x14ac:dyDescent="0.25">
      <c r="A29" s="54">
        <v>11</v>
      </c>
      <c r="B29" s="59" t="s">
        <v>103</v>
      </c>
      <c r="C29" s="59" t="s">
        <v>146</v>
      </c>
      <c r="D29" s="54" t="s">
        <v>147</v>
      </c>
      <c r="E29" s="54" t="s">
        <v>259</v>
      </c>
      <c r="F29" s="24">
        <v>796</v>
      </c>
      <c r="G29" s="84" t="s">
        <v>59</v>
      </c>
      <c r="H29" s="60">
        <v>94</v>
      </c>
      <c r="I29" s="54" t="s">
        <v>132</v>
      </c>
      <c r="J29" s="54" t="s">
        <v>133</v>
      </c>
      <c r="K29" s="82">
        <v>1739960.57</v>
      </c>
      <c r="L29" s="82">
        <v>2060705.68</v>
      </c>
      <c r="M29" s="82">
        <v>2060705.68</v>
      </c>
      <c r="N29" s="82">
        <v>0</v>
      </c>
      <c r="O29" s="82">
        <v>0</v>
      </c>
      <c r="P29" s="83" t="s">
        <v>105</v>
      </c>
      <c r="Q29" s="83" t="s">
        <v>106</v>
      </c>
      <c r="R29" s="54" t="s">
        <v>263</v>
      </c>
      <c r="S29" s="54" t="s">
        <v>34</v>
      </c>
      <c r="T29" s="54" t="s">
        <v>35</v>
      </c>
      <c r="U29" s="54" t="s">
        <v>66</v>
      </c>
      <c r="V29" s="54" t="s">
        <v>87</v>
      </c>
    </row>
    <row r="30" spans="1:22" s="35" customFormat="1" ht="135" customHeight="1" x14ac:dyDescent="0.25">
      <c r="A30" s="54">
        <v>12</v>
      </c>
      <c r="B30" s="59" t="s">
        <v>103</v>
      </c>
      <c r="C30" s="59" t="s">
        <v>102</v>
      </c>
      <c r="D30" s="54" t="s">
        <v>174</v>
      </c>
      <c r="E30" s="59" t="s">
        <v>217</v>
      </c>
      <c r="F30" s="24">
        <v>796</v>
      </c>
      <c r="G30" s="55" t="s">
        <v>59</v>
      </c>
      <c r="H30" s="60">
        <v>1</v>
      </c>
      <c r="I30" s="54">
        <v>40265000000</v>
      </c>
      <c r="J30" s="54" t="s">
        <v>30</v>
      </c>
      <c r="K30" s="82">
        <v>475000</v>
      </c>
      <c r="L30" s="82">
        <v>570000</v>
      </c>
      <c r="M30" s="82">
        <v>570000</v>
      </c>
      <c r="N30" s="82">
        <v>0</v>
      </c>
      <c r="O30" s="82">
        <v>0</v>
      </c>
      <c r="P30" s="83" t="s">
        <v>107</v>
      </c>
      <c r="Q30" s="83" t="s">
        <v>108</v>
      </c>
      <c r="R30" s="54" t="s">
        <v>223</v>
      </c>
      <c r="S30" s="54" t="s">
        <v>34</v>
      </c>
      <c r="T30" s="54" t="s">
        <v>35</v>
      </c>
      <c r="U30" s="54" t="s">
        <v>66</v>
      </c>
      <c r="V30" s="54" t="s">
        <v>87</v>
      </c>
    </row>
    <row r="31" spans="1:22" s="35" customFormat="1" ht="148.5" customHeight="1" x14ac:dyDescent="0.25">
      <c r="A31" s="54">
        <v>13</v>
      </c>
      <c r="B31" s="59" t="s">
        <v>74</v>
      </c>
      <c r="C31" s="59" t="s">
        <v>109</v>
      </c>
      <c r="D31" s="54" t="s">
        <v>110</v>
      </c>
      <c r="E31" s="54" t="s">
        <v>254</v>
      </c>
      <c r="F31" s="24">
        <v>796</v>
      </c>
      <c r="G31" s="84" t="s">
        <v>59</v>
      </c>
      <c r="H31" s="60">
        <v>600</v>
      </c>
      <c r="I31" s="86">
        <v>40265000000</v>
      </c>
      <c r="J31" s="55" t="s">
        <v>30</v>
      </c>
      <c r="K31" s="82">
        <v>249120</v>
      </c>
      <c r="L31" s="82">
        <f t="shared" ref="L31" si="1">K31*1.2</f>
        <v>298944</v>
      </c>
      <c r="M31" s="82">
        <v>298944</v>
      </c>
      <c r="N31" s="82">
        <v>0</v>
      </c>
      <c r="O31" s="82">
        <v>0</v>
      </c>
      <c r="P31" s="83" t="s">
        <v>107</v>
      </c>
      <c r="Q31" s="83" t="s">
        <v>111</v>
      </c>
      <c r="R31" s="54" t="s">
        <v>222</v>
      </c>
      <c r="S31" s="54" t="s">
        <v>34</v>
      </c>
      <c r="T31" s="54" t="s">
        <v>35</v>
      </c>
      <c r="U31" s="54" t="s">
        <v>66</v>
      </c>
      <c r="V31" s="54" t="s">
        <v>87</v>
      </c>
    </row>
    <row r="32" spans="1:22" s="34" customFormat="1" ht="15.75" x14ac:dyDescent="0.25">
      <c r="A32" s="74" t="s">
        <v>220</v>
      </c>
      <c r="B32" s="26"/>
      <c r="C32" s="26"/>
      <c r="D32" s="26"/>
      <c r="E32" s="26"/>
      <c r="F32" s="27"/>
      <c r="G32" s="28"/>
      <c r="H32" s="29"/>
      <c r="I32" s="29"/>
      <c r="J32" s="28"/>
      <c r="K32" s="61">
        <f>K18+K19+10166.67*71.1964+SUM(K21:K31)</f>
        <v>17218266.643987998</v>
      </c>
      <c r="L32" s="61">
        <f>L18+L19+12200*71.1964+SUM(L21:L31)</f>
        <v>20634672.683999997</v>
      </c>
      <c r="M32" s="31">
        <f>M18+M19+12200*71.1964+SUM(M21:M31)</f>
        <v>20115416.772</v>
      </c>
      <c r="N32" s="30">
        <f t="shared" ref="N32:O32" si="2">SUM(N18:N31)</f>
        <v>519255.91000000003</v>
      </c>
      <c r="O32" s="31">
        <f t="shared" si="2"/>
        <v>0</v>
      </c>
      <c r="P32" s="32"/>
      <c r="Q32" s="32"/>
      <c r="R32" s="20"/>
      <c r="S32" s="20"/>
      <c r="T32" s="20"/>
      <c r="U32" s="66">
        <f>SUM(K21:K31)</f>
        <v>16121160.08</v>
      </c>
      <c r="V32" s="33"/>
    </row>
    <row r="33" spans="1:22" s="8" customFormat="1" ht="12.75" x14ac:dyDescent="0.25">
      <c r="A33" s="17" t="s">
        <v>28</v>
      </c>
      <c r="B33" s="18"/>
      <c r="C33" s="18"/>
      <c r="D33" s="19"/>
      <c r="E33" s="20" t="s">
        <v>79</v>
      </c>
      <c r="F33" s="19"/>
      <c r="G33" s="19"/>
      <c r="H33" s="19"/>
      <c r="I33" s="19"/>
      <c r="J33" s="19"/>
      <c r="K33" s="57"/>
      <c r="L33" s="57"/>
      <c r="M33" s="57"/>
      <c r="N33" s="57"/>
      <c r="O33" s="57"/>
      <c r="P33" s="19"/>
      <c r="Q33" s="19"/>
      <c r="R33" s="19"/>
      <c r="S33" s="19"/>
      <c r="T33" s="19"/>
      <c r="U33" s="19"/>
      <c r="V33" s="21"/>
    </row>
    <row r="34" spans="1:22" s="35" customFormat="1" ht="131.25" customHeight="1" x14ac:dyDescent="0.25">
      <c r="A34" s="63">
        <v>14</v>
      </c>
      <c r="B34" s="54" t="s">
        <v>82</v>
      </c>
      <c r="C34" s="54" t="s">
        <v>83</v>
      </c>
      <c r="D34" s="54" t="s">
        <v>175</v>
      </c>
      <c r="E34" s="54" t="s">
        <v>84</v>
      </c>
      <c r="F34" s="24">
        <v>362</v>
      </c>
      <c r="G34" s="84" t="s">
        <v>61</v>
      </c>
      <c r="H34" s="60">
        <v>11</v>
      </c>
      <c r="I34" s="86">
        <v>50401000000</v>
      </c>
      <c r="J34" s="55" t="s">
        <v>85</v>
      </c>
      <c r="K34" s="82">
        <v>3284213.98</v>
      </c>
      <c r="L34" s="82">
        <v>3284213.98</v>
      </c>
      <c r="M34" s="87">
        <v>2687084.17</v>
      </c>
      <c r="N34" s="82">
        <v>597129.81000000006</v>
      </c>
      <c r="O34" s="82">
        <v>0</v>
      </c>
      <c r="P34" s="83" t="s">
        <v>70</v>
      </c>
      <c r="Q34" s="83" t="s">
        <v>89</v>
      </c>
      <c r="R34" s="54" t="s">
        <v>31</v>
      </c>
      <c r="S34" s="54" t="s">
        <v>86</v>
      </c>
      <c r="T34" s="24" t="s">
        <v>88</v>
      </c>
      <c r="U34" s="54" t="s">
        <v>87</v>
      </c>
      <c r="V34" s="54" t="s">
        <v>87</v>
      </c>
    </row>
    <row r="35" spans="1:22" s="35" customFormat="1" ht="127.5" customHeight="1" x14ac:dyDescent="0.25">
      <c r="A35" s="63">
        <v>15</v>
      </c>
      <c r="B35" s="54" t="s">
        <v>176</v>
      </c>
      <c r="C35" s="54" t="s">
        <v>177</v>
      </c>
      <c r="D35" s="54" t="s">
        <v>117</v>
      </c>
      <c r="E35" s="54" t="s">
        <v>169</v>
      </c>
      <c r="F35" s="24">
        <v>796</v>
      </c>
      <c r="G35" s="55" t="s">
        <v>59</v>
      </c>
      <c r="H35" s="60">
        <v>1</v>
      </c>
      <c r="I35" s="86">
        <v>40265000000</v>
      </c>
      <c r="J35" s="55" t="s">
        <v>30</v>
      </c>
      <c r="K35" s="82">
        <v>1025953.49</v>
      </c>
      <c r="L35" s="82">
        <f>K35*1.2</f>
        <v>1231144.1879999998</v>
      </c>
      <c r="M35" s="87">
        <v>1231144.1879999998</v>
      </c>
      <c r="N35" s="82">
        <v>0</v>
      </c>
      <c r="O35" s="82">
        <v>0</v>
      </c>
      <c r="P35" s="83" t="s">
        <v>70</v>
      </c>
      <c r="Q35" s="83" t="s">
        <v>118</v>
      </c>
      <c r="R35" s="54" t="s">
        <v>223</v>
      </c>
      <c r="S35" s="54" t="s">
        <v>34</v>
      </c>
      <c r="T35" s="54" t="s">
        <v>35</v>
      </c>
      <c r="U35" s="54" t="s">
        <v>66</v>
      </c>
      <c r="V35" s="54" t="s">
        <v>87</v>
      </c>
    </row>
    <row r="36" spans="1:22" s="35" customFormat="1" ht="75" customHeight="1" x14ac:dyDescent="0.25">
      <c r="A36" s="54">
        <v>16</v>
      </c>
      <c r="B36" s="86" t="s">
        <v>114</v>
      </c>
      <c r="C36" s="86" t="s">
        <v>114</v>
      </c>
      <c r="D36" s="54" t="s">
        <v>38</v>
      </c>
      <c r="E36" s="54" t="s">
        <v>39</v>
      </c>
      <c r="F36" s="24">
        <v>796</v>
      </c>
      <c r="G36" s="55" t="s">
        <v>59</v>
      </c>
      <c r="H36" s="60">
        <v>1</v>
      </c>
      <c r="I36" s="86">
        <v>40265000000</v>
      </c>
      <c r="J36" s="55" t="s">
        <v>30</v>
      </c>
      <c r="K36" s="82">
        <v>294650</v>
      </c>
      <c r="L36" s="82">
        <f>K36*1.2</f>
        <v>353580</v>
      </c>
      <c r="M36" s="82">
        <v>353580</v>
      </c>
      <c r="N36" s="82">
        <v>0</v>
      </c>
      <c r="O36" s="82">
        <v>0</v>
      </c>
      <c r="P36" s="83" t="s">
        <v>70</v>
      </c>
      <c r="Q36" s="83" t="s">
        <v>72</v>
      </c>
      <c r="R36" s="54" t="s">
        <v>223</v>
      </c>
      <c r="S36" s="54" t="s">
        <v>34</v>
      </c>
      <c r="T36" s="54" t="s">
        <v>35</v>
      </c>
      <c r="U36" s="54" t="s">
        <v>66</v>
      </c>
      <c r="V36" s="54" t="s">
        <v>87</v>
      </c>
    </row>
    <row r="37" spans="1:22" s="35" customFormat="1" ht="156.75" customHeight="1" x14ac:dyDescent="0.25">
      <c r="A37" s="54">
        <v>17</v>
      </c>
      <c r="B37" s="59" t="s">
        <v>68</v>
      </c>
      <c r="C37" s="59" t="s">
        <v>152</v>
      </c>
      <c r="D37" s="54" t="s">
        <v>226</v>
      </c>
      <c r="E37" s="54" t="s">
        <v>69</v>
      </c>
      <c r="F37" s="24">
        <v>796</v>
      </c>
      <c r="G37" s="84" t="s">
        <v>59</v>
      </c>
      <c r="H37" s="60">
        <v>1</v>
      </c>
      <c r="I37" s="86">
        <v>40265000000</v>
      </c>
      <c r="J37" s="55" t="s">
        <v>30</v>
      </c>
      <c r="K37" s="82">
        <v>368000</v>
      </c>
      <c r="L37" s="82">
        <f>K37*1.2</f>
        <v>441600</v>
      </c>
      <c r="M37" s="82">
        <v>220800</v>
      </c>
      <c r="N37" s="82">
        <v>220800</v>
      </c>
      <c r="O37" s="82">
        <v>0</v>
      </c>
      <c r="P37" s="83" t="s">
        <v>70</v>
      </c>
      <c r="Q37" s="83" t="s">
        <v>71</v>
      </c>
      <c r="R37" s="54" t="s">
        <v>223</v>
      </c>
      <c r="S37" s="54" t="s">
        <v>34</v>
      </c>
      <c r="T37" s="54" t="s">
        <v>35</v>
      </c>
      <c r="U37" s="54" t="s">
        <v>66</v>
      </c>
      <c r="V37" s="54" t="s">
        <v>87</v>
      </c>
    </row>
    <row r="38" spans="1:22" s="35" customFormat="1" ht="98.25" customHeight="1" x14ac:dyDescent="0.25">
      <c r="A38" s="54">
        <v>18</v>
      </c>
      <c r="B38" s="59" t="s">
        <v>138</v>
      </c>
      <c r="C38" s="59" t="s">
        <v>178</v>
      </c>
      <c r="D38" s="54" t="s">
        <v>139</v>
      </c>
      <c r="E38" s="54" t="s">
        <v>247</v>
      </c>
      <c r="F38" s="24">
        <v>796</v>
      </c>
      <c r="G38" s="84" t="s">
        <v>59</v>
      </c>
      <c r="H38" s="60">
        <v>40</v>
      </c>
      <c r="I38" s="54">
        <v>40265000000</v>
      </c>
      <c r="J38" s="54" t="s">
        <v>30</v>
      </c>
      <c r="K38" s="82">
        <v>1154000</v>
      </c>
      <c r="L38" s="82">
        <f t="shared" ref="L38" si="3">K38*1.2</f>
        <v>1384800</v>
      </c>
      <c r="M38" s="82">
        <v>1384800</v>
      </c>
      <c r="N38" s="82">
        <v>0</v>
      </c>
      <c r="O38" s="82">
        <v>0</v>
      </c>
      <c r="P38" s="83" t="s">
        <v>70</v>
      </c>
      <c r="Q38" s="83" t="s">
        <v>140</v>
      </c>
      <c r="R38" s="54" t="s">
        <v>222</v>
      </c>
      <c r="S38" s="54" t="s">
        <v>34</v>
      </c>
      <c r="T38" s="54" t="s">
        <v>35</v>
      </c>
      <c r="U38" s="54" t="s">
        <v>66</v>
      </c>
      <c r="V38" s="54" t="s">
        <v>87</v>
      </c>
    </row>
    <row r="39" spans="1:22" s="35" customFormat="1" ht="46.5" customHeight="1" x14ac:dyDescent="0.25">
      <c r="A39" s="54">
        <v>19</v>
      </c>
      <c r="B39" s="59" t="s">
        <v>42</v>
      </c>
      <c r="C39" s="59" t="s">
        <v>42</v>
      </c>
      <c r="D39" s="54" t="s">
        <v>43</v>
      </c>
      <c r="E39" s="54" t="s">
        <v>58</v>
      </c>
      <c r="F39" s="24">
        <v>362</v>
      </c>
      <c r="G39" s="84" t="s">
        <v>61</v>
      </c>
      <c r="H39" s="60">
        <v>12</v>
      </c>
      <c r="I39" s="86">
        <v>40265000000</v>
      </c>
      <c r="J39" s="55" t="s">
        <v>30</v>
      </c>
      <c r="K39" s="82">
        <v>289325</v>
      </c>
      <c r="L39" s="82">
        <v>289325</v>
      </c>
      <c r="M39" s="82">
        <v>289325</v>
      </c>
      <c r="N39" s="82">
        <v>0</v>
      </c>
      <c r="O39" s="82">
        <v>0</v>
      </c>
      <c r="P39" s="83" t="s">
        <v>70</v>
      </c>
      <c r="Q39" s="83" t="s">
        <v>101</v>
      </c>
      <c r="R39" s="54" t="s">
        <v>223</v>
      </c>
      <c r="S39" s="54" t="s">
        <v>34</v>
      </c>
      <c r="T39" s="54" t="s">
        <v>35</v>
      </c>
      <c r="U39" s="54" t="s">
        <v>87</v>
      </c>
      <c r="V39" s="54" t="s">
        <v>87</v>
      </c>
    </row>
    <row r="40" spans="1:22" s="35" customFormat="1" ht="118.5" customHeight="1" x14ac:dyDescent="0.25">
      <c r="A40" s="54">
        <v>20</v>
      </c>
      <c r="B40" s="79" t="s">
        <v>40</v>
      </c>
      <c r="C40" s="59" t="s">
        <v>40</v>
      </c>
      <c r="D40" s="54" t="s">
        <v>41</v>
      </c>
      <c r="E40" s="54" t="s">
        <v>248</v>
      </c>
      <c r="F40" s="24">
        <v>796</v>
      </c>
      <c r="G40" s="55" t="s">
        <v>59</v>
      </c>
      <c r="H40" s="60">
        <v>65794</v>
      </c>
      <c r="I40" s="54" t="s">
        <v>132</v>
      </c>
      <c r="J40" s="54" t="s">
        <v>133</v>
      </c>
      <c r="K40" s="82">
        <v>321291.59999999998</v>
      </c>
      <c r="L40" s="82">
        <v>370389.52</v>
      </c>
      <c r="M40" s="82">
        <v>370389.52</v>
      </c>
      <c r="N40" s="82">
        <v>0</v>
      </c>
      <c r="O40" s="82">
        <v>0</v>
      </c>
      <c r="P40" s="83" t="s">
        <v>70</v>
      </c>
      <c r="Q40" s="83" t="s">
        <v>148</v>
      </c>
      <c r="R40" s="54" t="s">
        <v>223</v>
      </c>
      <c r="S40" s="54" t="s">
        <v>34</v>
      </c>
      <c r="T40" s="54" t="s">
        <v>35</v>
      </c>
      <c r="U40" s="54" t="s">
        <v>66</v>
      </c>
      <c r="V40" s="54" t="s">
        <v>87</v>
      </c>
    </row>
    <row r="41" spans="1:22" s="35" customFormat="1" ht="75" customHeight="1" x14ac:dyDescent="0.25">
      <c r="A41" s="54">
        <v>21</v>
      </c>
      <c r="B41" s="59" t="s">
        <v>36</v>
      </c>
      <c r="C41" s="59" t="s">
        <v>36</v>
      </c>
      <c r="D41" s="54" t="s">
        <v>37</v>
      </c>
      <c r="E41" s="59" t="s">
        <v>151</v>
      </c>
      <c r="F41" s="24">
        <v>796</v>
      </c>
      <c r="G41" s="55" t="s">
        <v>59</v>
      </c>
      <c r="H41" s="60">
        <v>1310</v>
      </c>
      <c r="I41" s="54">
        <v>40265000000</v>
      </c>
      <c r="J41" s="54" t="s">
        <v>30</v>
      </c>
      <c r="K41" s="82">
        <v>216020</v>
      </c>
      <c r="L41" s="82">
        <f>K41*1.2</f>
        <v>259224</v>
      </c>
      <c r="M41" s="82">
        <v>259224</v>
      </c>
      <c r="N41" s="82"/>
      <c r="O41" s="82">
        <v>0</v>
      </c>
      <c r="P41" s="83" t="s">
        <v>70</v>
      </c>
      <c r="Q41" s="83" t="s">
        <v>148</v>
      </c>
      <c r="R41" s="54" t="s">
        <v>222</v>
      </c>
      <c r="S41" s="54" t="s">
        <v>34</v>
      </c>
      <c r="T41" s="54" t="s">
        <v>35</v>
      </c>
      <c r="U41" s="54" t="s">
        <v>66</v>
      </c>
      <c r="V41" s="54" t="s">
        <v>87</v>
      </c>
    </row>
    <row r="42" spans="1:22" s="35" customFormat="1" ht="237.75" customHeight="1" x14ac:dyDescent="0.25">
      <c r="A42" s="63">
        <v>22</v>
      </c>
      <c r="B42" s="59" t="s">
        <v>44</v>
      </c>
      <c r="C42" s="54" t="s">
        <v>145</v>
      </c>
      <c r="D42" s="54" t="s">
        <v>210</v>
      </c>
      <c r="E42" s="54" t="s">
        <v>249</v>
      </c>
      <c r="F42" s="24">
        <v>796</v>
      </c>
      <c r="G42" s="55" t="s">
        <v>59</v>
      </c>
      <c r="H42" s="60">
        <v>1</v>
      </c>
      <c r="I42" s="86">
        <v>40265000000</v>
      </c>
      <c r="J42" s="55" t="s">
        <v>30</v>
      </c>
      <c r="K42" s="67" t="s">
        <v>245</v>
      </c>
      <c r="L42" s="67" t="s">
        <v>246</v>
      </c>
      <c r="M42" s="73" t="s">
        <v>246</v>
      </c>
      <c r="N42" s="82">
        <v>0</v>
      </c>
      <c r="O42" s="82">
        <v>0</v>
      </c>
      <c r="P42" s="83" t="s">
        <v>70</v>
      </c>
      <c r="Q42" s="83" t="s">
        <v>111</v>
      </c>
      <c r="R42" s="54" t="s">
        <v>31</v>
      </c>
      <c r="S42" s="54" t="s">
        <v>112</v>
      </c>
      <c r="T42" s="54" t="s">
        <v>278</v>
      </c>
      <c r="U42" s="54" t="s">
        <v>66</v>
      </c>
      <c r="V42" s="54" t="s">
        <v>87</v>
      </c>
    </row>
    <row r="43" spans="1:22" s="35" customFormat="1" ht="180.75" customHeight="1" x14ac:dyDescent="0.25">
      <c r="A43" s="63">
        <v>23</v>
      </c>
      <c r="B43" s="59" t="s">
        <v>261</v>
      </c>
      <c r="C43" s="59" t="s">
        <v>262</v>
      </c>
      <c r="D43" s="88" t="s">
        <v>260</v>
      </c>
      <c r="E43" s="54" t="s">
        <v>268</v>
      </c>
      <c r="F43" s="24">
        <v>796</v>
      </c>
      <c r="G43" s="84" t="s">
        <v>59</v>
      </c>
      <c r="H43" s="60">
        <v>10</v>
      </c>
      <c r="I43" s="86">
        <v>65401000000</v>
      </c>
      <c r="J43" s="55" t="s">
        <v>157</v>
      </c>
      <c r="K43" s="82">
        <v>7575160</v>
      </c>
      <c r="L43" s="82">
        <f t="shared" ref="L43:L44" si="4">K43*1.2</f>
        <v>9090192</v>
      </c>
      <c r="M43" s="87">
        <v>3030064</v>
      </c>
      <c r="N43" s="82">
        <v>3030064</v>
      </c>
      <c r="O43" s="82">
        <v>3030064</v>
      </c>
      <c r="P43" s="83" t="s">
        <v>212</v>
      </c>
      <c r="Q43" s="83" t="s">
        <v>213</v>
      </c>
      <c r="R43" s="54" t="s">
        <v>222</v>
      </c>
      <c r="S43" s="54" t="s">
        <v>34</v>
      </c>
      <c r="T43" s="54" t="s">
        <v>35</v>
      </c>
      <c r="U43" s="35" t="s">
        <v>87</v>
      </c>
      <c r="V43" s="54" t="s">
        <v>87</v>
      </c>
    </row>
    <row r="44" spans="1:22" s="35" customFormat="1" ht="86.25" customHeight="1" x14ac:dyDescent="0.25">
      <c r="A44" s="63">
        <v>24</v>
      </c>
      <c r="B44" s="59">
        <v>43</v>
      </c>
      <c r="C44" s="59">
        <v>43</v>
      </c>
      <c r="D44" s="54" t="s">
        <v>119</v>
      </c>
      <c r="E44" s="54" t="s">
        <v>120</v>
      </c>
      <c r="F44" s="24">
        <v>796</v>
      </c>
      <c r="G44" s="55" t="s">
        <v>59</v>
      </c>
      <c r="H44" s="60">
        <v>1</v>
      </c>
      <c r="I44" s="86">
        <v>40265000000</v>
      </c>
      <c r="J44" s="55" t="s">
        <v>30</v>
      </c>
      <c r="K44" s="82">
        <v>6847526.0800000001</v>
      </c>
      <c r="L44" s="82">
        <f t="shared" si="4"/>
        <v>8217031.2960000001</v>
      </c>
      <c r="M44" s="89">
        <v>8217031.2960000001</v>
      </c>
      <c r="N44" s="82">
        <v>0</v>
      </c>
      <c r="O44" s="82">
        <v>0</v>
      </c>
      <c r="P44" s="83" t="s">
        <v>113</v>
      </c>
      <c r="Q44" s="83" t="s">
        <v>121</v>
      </c>
      <c r="R44" s="54" t="s">
        <v>223</v>
      </c>
      <c r="S44" s="54" t="s">
        <v>34</v>
      </c>
      <c r="T44" s="54" t="s">
        <v>35</v>
      </c>
      <c r="U44" s="54" t="s">
        <v>66</v>
      </c>
      <c r="V44" s="54" t="s">
        <v>87</v>
      </c>
    </row>
    <row r="45" spans="1:22" s="35" customFormat="1" ht="83.25" customHeight="1" x14ac:dyDescent="0.25">
      <c r="A45" s="63">
        <v>25</v>
      </c>
      <c r="B45" s="59">
        <v>43</v>
      </c>
      <c r="C45" s="59">
        <v>43</v>
      </c>
      <c r="D45" s="54" t="s">
        <v>122</v>
      </c>
      <c r="E45" s="54" t="s">
        <v>123</v>
      </c>
      <c r="F45" s="24">
        <v>796</v>
      </c>
      <c r="G45" s="55" t="s">
        <v>59</v>
      </c>
      <c r="H45" s="60">
        <v>1</v>
      </c>
      <c r="I45" s="86">
        <v>40265000000</v>
      </c>
      <c r="J45" s="55" t="s">
        <v>30</v>
      </c>
      <c r="K45" s="82">
        <v>2483485.9500000002</v>
      </c>
      <c r="L45" s="82">
        <f>K45*1.2</f>
        <v>2980183.14</v>
      </c>
      <c r="M45" s="82">
        <v>2980183.14</v>
      </c>
      <c r="N45" s="82">
        <v>0</v>
      </c>
      <c r="O45" s="82">
        <v>0</v>
      </c>
      <c r="P45" s="83" t="s">
        <v>113</v>
      </c>
      <c r="Q45" s="83" t="s">
        <v>121</v>
      </c>
      <c r="R45" s="54" t="s">
        <v>223</v>
      </c>
      <c r="S45" s="54" t="s">
        <v>34</v>
      </c>
      <c r="T45" s="54" t="s">
        <v>35</v>
      </c>
      <c r="U45" s="54" t="s">
        <v>66</v>
      </c>
      <c r="V45" s="54" t="s">
        <v>87</v>
      </c>
    </row>
    <row r="46" spans="1:22" s="35" customFormat="1" ht="83.25" customHeight="1" x14ac:dyDescent="0.25">
      <c r="A46" s="90" t="s">
        <v>150</v>
      </c>
      <c r="B46" s="54">
        <v>43</v>
      </c>
      <c r="C46" s="54">
        <v>43</v>
      </c>
      <c r="D46" s="54" t="s">
        <v>124</v>
      </c>
      <c r="E46" s="54" t="s">
        <v>125</v>
      </c>
      <c r="F46" s="24">
        <v>796</v>
      </c>
      <c r="G46" s="84" t="s">
        <v>59</v>
      </c>
      <c r="H46" s="60">
        <v>1</v>
      </c>
      <c r="I46" s="86">
        <v>40265000000</v>
      </c>
      <c r="J46" s="55" t="s">
        <v>30</v>
      </c>
      <c r="K46" s="82">
        <v>432636.21</v>
      </c>
      <c r="L46" s="82">
        <f>K46*1.2</f>
        <v>519163.45199999999</v>
      </c>
      <c r="M46" s="82">
        <v>519163.45199999999</v>
      </c>
      <c r="N46" s="82">
        <v>0</v>
      </c>
      <c r="O46" s="82">
        <v>0</v>
      </c>
      <c r="P46" s="83" t="s">
        <v>113</v>
      </c>
      <c r="Q46" s="83" t="s">
        <v>126</v>
      </c>
      <c r="R46" s="54" t="s">
        <v>223</v>
      </c>
      <c r="S46" s="54" t="s">
        <v>34</v>
      </c>
      <c r="T46" s="54" t="s">
        <v>35</v>
      </c>
      <c r="U46" s="54" t="s">
        <v>66</v>
      </c>
      <c r="V46" s="54" t="s">
        <v>87</v>
      </c>
    </row>
    <row r="47" spans="1:22" s="35" customFormat="1" ht="239.25" customHeight="1" x14ac:dyDescent="0.25">
      <c r="A47" s="90" t="s">
        <v>163</v>
      </c>
      <c r="B47" s="54" t="s">
        <v>261</v>
      </c>
      <c r="C47" s="54" t="s">
        <v>262</v>
      </c>
      <c r="D47" s="54" t="s">
        <v>225</v>
      </c>
      <c r="E47" s="54" t="s">
        <v>252</v>
      </c>
      <c r="F47" s="24">
        <v>796</v>
      </c>
      <c r="G47" s="84" t="s">
        <v>59</v>
      </c>
      <c r="H47" s="60">
        <v>1</v>
      </c>
      <c r="I47" s="86">
        <v>40265000000</v>
      </c>
      <c r="J47" s="55" t="s">
        <v>30</v>
      </c>
      <c r="K47" s="82">
        <v>7565544</v>
      </c>
      <c r="L47" s="82">
        <f>K47*1.2</f>
        <v>9078652.7999999989</v>
      </c>
      <c r="M47" s="82">
        <v>9078652.7999999989</v>
      </c>
      <c r="N47" s="82">
        <v>0</v>
      </c>
      <c r="O47" s="82">
        <v>0</v>
      </c>
      <c r="P47" s="83" t="s">
        <v>113</v>
      </c>
      <c r="Q47" s="83" t="s">
        <v>156</v>
      </c>
      <c r="R47" s="54" t="s">
        <v>31</v>
      </c>
      <c r="S47" s="54" t="s">
        <v>154</v>
      </c>
      <c r="T47" s="54" t="s">
        <v>278</v>
      </c>
      <c r="U47" s="24" t="s">
        <v>87</v>
      </c>
      <c r="V47" s="54" t="s">
        <v>87</v>
      </c>
    </row>
    <row r="48" spans="1:22" s="35" customFormat="1" ht="287.25" customHeight="1" x14ac:dyDescent="0.25">
      <c r="A48" s="90" t="s">
        <v>164</v>
      </c>
      <c r="B48" s="59" t="s">
        <v>159</v>
      </c>
      <c r="C48" s="59" t="s">
        <v>158</v>
      </c>
      <c r="D48" s="54" t="s">
        <v>155</v>
      </c>
      <c r="E48" s="54" t="s">
        <v>250</v>
      </c>
      <c r="F48" s="24">
        <v>362</v>
      </c>
      <c r="G48" s="84" t="s">
        <v>61</v>
      </c>
      <c r="H48" s="60">
        <v>12</v>
      </c>
      <c r="I48" s="86">
        <v>40265000000</v>
      </c>
      <c r="J48" s="55" t="s">
        <v>30</v>
      </c>
      <c r="K48" s="82">
        <v>1996316.46</v>
      </c>
      <c r="L48" s="82">
        <f>K48*1.2</f>
        <v>2395579.7519999999</v>
      </c>
      <c r="M48" s="82">
        <v>2395579.7519999999</v>
      </c>
      <c r="N48" s="82">
        <v>0</v>
      </c>
      <c r="O48" s="82">
        <v>0</v>
      </c>
      <c r="P48" s="83" t="s">
        <v>113</v>
      </c>
      <c r="Q48" s="83" t="s">
        <v>216</v>
      </c>
      <c r="R48" s="54" t="s">
        <v>31</v>
      </c>
      <c r="S48" s="54" t="s">
        <v>154</v>
      </c>
      <c r="T48" s="54" t="s">
        <v>278</v>
      </c>
      <c r="U48" s="24" t="s">
        <v>87</v>
      </c>
      <c r="V48" s="54" t="s">
        <v>87</v>
      </c>
    </row>
    <row r="49" spans="1:22" s="36" customFormat="1" ht="15.75" x14ac:dyDescent="0.25">
      <c r="A49" s="74" t="s">
        <v>221</v>
      </c>
      <c r="B49" s="26"/>
      <c r="C49" s="26"/>
      <c r="D49" s="20"/>
      <c r="E49" s="20"/>
      <c r="F49" s="20"/>
      <c r="G49" s="28"/>
      <c r="H49" s="29"/>
      <c r="I49" s="29"/>
      <c r="J49" s="28"/>
      <c r="K49" s="61">
        <f>SUM(K34:K41)+73386.6*73.4753+SUM(K43:K48)</f>
        <v>39246225.220980003</v>
      </c>
      <c r="L49" s="61">
        <f>SUM(L34:L41)+88063.92*73.4753+SUM(L43:L48)</f>
        <v>46365602.069176003</v>
      </c>
      <c r="M49" s="31">
        <f>SUM(M34:M41)+88063.92*73.4753+SUM(M43:M48)</f>
        <v>39487544.259176001</v>
      </c>
      <c r="N49" s="30">
        <f>SUM(N34:N48)</f>
        <v>3847993.81</v>
      </c>
      <c r="O49" s="31">
        <f>SUM(O34:O48)</f>
        <v>3030064</v>
      </c>
      <c r="P49" s="32"/>
      <c r="Q49" s="32"/>
      <c r="R49" s="20"/>
      <c r="S49" s="20"/>
      <c r="T49" s="20"/>
      <c r="U49" s="66"/>
      <c r="V49" s="33"/>
    </row>
    <row r="50" spans="1:22" s="8" customFormat="1" ht="12.75" x14ac:dyDescent="0.25">
      <c r="A50" s="56" t="s">
        <v>28</v>
      </c>
      <c r="B50" s="26"/>
      <c r="C50" s="26"/>
      <c r="D50" s="20"/>
      <c r="E50" s="20" t="s">
        <v>80</v>
      </c>
      <c r="F50" s="20"/>
      <c r="G50" s="20"/>
      <c r="H50" s="20"/>
      <c r="I50" s="20"/>
      <c r="J50" s="20"/>
      <c r="K50" s="30"/>
      <c r="L50" s="30"/>
      <c r="M50" s="31"/>
      <c r="N50" s="31"/>
      <c r="O50" s="31"/>
      <c r="P50" s="20"/>
      <c r="Q50" s="20"/>
      <c r="R50" s="20"/>
      <c r="S50" s="20"/>
      <c r="T50" s="20"/>
      <c r="U50" s="20"/>
      <c r="V50" s="37"/>
    </row>
    <row r="51" spans="1:22" s="35" customFormat="1" ht="284.25" customHeight="1" x14ac:dyDescent="0.25">
      <c r="A51" s="63">
        <v>29</v>
      </c>
      <c r="B51" s="59" t="s">
        <v>114</v>
      </c>
      <c r="C51" s="59" t="s">
        <v>144</v>
      </c>
      <c r="D51" s="54" t="s">
        <v>115</v>
      </c>
      <c r="E51" s="54" t="s">
        <v>251</v>
      </c>
      <c r="F51" s="24">
        <v>796</v>
      </c>
      <c r="G51" s="84" t="s">
        <v>59</v>
      </c>
      <c r="H51" s="60">
        <v>1</v>
      </c>
      <c r="I51" s="86">
        <v>40265000000</v>
      </c>
      <c r="J51" s="55" t="s">
        <v>30</v>
      </c>
      <c r="K51" s="67" t="s">
        <v>206</v>
      </c>
      <c r="L51" s="67" t="s">
        <v>207</v>
      </c>
      <c r="M51" s="67" t="s">
        <v>207</v>
      </c>
      <c r="N51" s="82">
        <v>0</v>
      </c>
      <c r="O51" s="82">
        <v>0</v>
      </c>
      <c r="P51" s="83" t="s">
        <v>92</v>
      </c>
      <c r="Q51" s="83" t="s">
        <v>121</v>
      </c>
      <c r="R51" s="54" t="s">
        <v>31</v>
      </c>
      <c r="S51" s="54" t="s">
        <v>112</v>
      </c>
      <c r="T51" s="54" t="s">
        <v>278</v>
      </c>
      <c r="U51" s="54" t="s">
        <v>66</v>
      </c>
      <c r="V51" s="54" t="s">
        <v>87</v>
      </c>
    </row>
    <row r="52" spans="1:22" s="35" customFormat="1" ht="210.75" customHeight="1" x14ac:dyDescent="0.25">
      <c r="A52" s="63">
        <v>30</v>
      </c>
      <c r="B52" s="54" t="s">
        <v>82</v>
      </c>
      <c r="C52" s="54" t="s">
        <v>83</v>
      </c>
      <c r="D52" s="54" t="s">
        <v>94</v>
      </c>
      <c r="E52" s="54" t="s">
        <v>95</v>
      </c>
      <c r="F52" s="24">
        <v>362</v>
      </c>
      <c r="G52" s="84" t="s">
        <v>61</v>
      </c>
      <c r="H52" s="60">
        <v>11</v>
      </c>
      <c r="I52" s="54">
        <v>65401000000</v>
      </c>
      <c r="J52" s="54" t="s">
        <v>90</v>
      </c>
      <c r="K52" s="82">
        <v>3924258.8</v>
      </c>
      <c r="L52" s="82">
        <v>3924258.8</v>
      </c>
      <c r="M52" s="87">
        <v>2140504.7999999998</v>
      </c>
      <c r="N52" s="82">
        <v>1783754</v>
      </c>
      <c r="O52" s="82">
        <v>0</v>
      </c>
      <c r="P52" s="83" t="s">
        <v>92</v>
      </c>
      <c r="Q52" s="83" t="s">
        <v>93</v>
      </c>
      <c r="R52" s="54" t="s">
        <v>31</v>
      </c>
      <c r="S52" s="54" t="s">
        <v>91</v>
      </c>
      <c r="T52" s="24" t="s">
        <v>88</v>
      </c>
      <c r="U52" s="54" t="s">
        <v>87</v>
      </c>
      <c r="V52" s="54" t="s">
        <v>87</v>
      </c>
    </row>
    <row r="53" spans="1:22" s="35" customFormat="1" ht="98.25" customHeight="1" x14ac:dyDescent="0.25">
      <c r="A53" s="54">
        <v>31</v>
      </c>
      <c r="B53" s="59" t="s">
        <v>74</v>
      </c>
      <c r="C53" s="59" t="s">
        <v>74</v>
      </c>
      <c r="D53" s="54" t="s">
        <v>75</v>
      </c>
      <c r="E53" s="54" t="s">
        <v>76</v>
      </c>
      <c r="F53" s="54">
        <v>362</v>
      </c>
      <c r="G53" s="55" t="s">
        <v>61</v>
      </c>
      <c r="H53" s="54">
        <v>12</v>
      </c>
      <c r="I53" s="54">
        <v>40265000000</v>
      </c>
      <c r="J53" s="54" t="s">
        <v>30</v>
      </c>
      <c r="K53" s="82">
        <v>270100.06</v>
      </c>
      <c r="L53" s="82">
        <f t="shared" ref="L53" si="5">K53*1.2</f>
        <v>324120.07199999999</v>
      </c>
      <c r="M53" s="82">
        <v>162060.03</v>
      </c>
      <c r="N53" s="82">
        <v>162060.04</v>
      </c>
      <c r="O53" s="82">
        <v>0</v>
      </c>
      <c r="P53" s="83" t="s">
        <v>77</v>
      </c>
      <c r="Q53" s="83" t="s">
        <v>64</v>
      </c>
      <c r="R53" s="54" t="s">
        <v>222</v>
      </c>
      <c r="S53" s="54" t="s">
        <v>34</v>
      </c>
      <c r="T53" s="54" t="s">
        <v>35</v>
      </c>
      <c r="U53" s="54" t="s">
        <v>66</v>
      </c>
      <c r="V53" s="54" t="s">
        <v>87</v>
      </c>
    </row>
    <row r="54" spans="1:22" s="39" customFormat="1" ht="21.75" customHeight="1" x14ac:dyDescent="0.25">
      <c r="A54" s="74" t="s">
        <v>219</v>
      </c>
      <c r="B54" s="26"/>
      <c r="C54" s="26"/>
      <c r="D54" s="20"/>
      <c r="E54" s="20"/>
      <c r="F54" s="27"/>
      <c r="G54" s="28"/>
      <c r="H54" s="29"/>
      <c r="I54" s="29"/>
      <c r="J54" s="28"/>
      <c r="K54" s="61">
        <f>6290.28*72.4329+K52+K53</f>
        <v>4649982.0822119992</v>
      </c>
      <c r="L54" s="61">
        <f>7548.34*72.4329+L52+L53</f>
        <v>4795127.0283859996</v>
      </c>
      <c r="M54" s="30">
        <f>7548.34*72.4329+M52+M53</f>
        <v>2849312.9863859997</v>
      </c>
      <c r="N54" s="30">
        <f>N52+N53</f>
        <v>1945814.04</v>
      </c>
      <c r="O54" s="30"/>
      <c r="P54" s="38"/>
      <c r="Q54" s="38"/>
      <c r="R54" s="20"/>
      <c r="S54" s="20"/>
      <c r="T54" s="33"/>
      <c r="U54" s="66"/>
      <c r="V54" s="33"/>
    </row>
    <row r="55" spans="1:22" s="8" customFormat="1" ht="17.25" customHeight="1" x14ac:dyDescent="0.25">
      <c r="A55" s="56" t="s">
        <v>28</v>
      </c>
      <c r="B55" s="26"/>
      <c r="C55" s="26"/>
      <c r="D55" s="20"/>
      <c r="E55" s="20" t="s">
        <v>81</v>
      </c>
      <c r="F55" s="20"/>
      <c r="G55" s="20"/>
      <c r="H55" s="20"/>
      <c r="I55" s="20"/>
      <c r="J55" s="20"/>
      <c r="K55" s="31"/>
      <c r="L55" s="31"/>
      <c r="M55" s="31"/>
      <c r="N55" s="31"/>
      <c r="O55" s="31"/>
      <c r="P55" s="20"/>
      <c r="Q55" s="20"/>
      <c r="R55" s="20"/>
      <c r="S55" s="20"/>
      <c r="T55" s="37"/>
      <c r="U55" s="20"/>
      <c r="V55" s="37"/>
    </row>
    <row r="56" spans="1:22" s="35" customFormat="1" ht="67.5" customHeight="1" x14ac:dyDescent="0.25">
      <c r="A56" s="86">
        <v>32</v>
      </c>
      <c r="B56" s="59" t="s">
        <v>48</v>
      </c>
      <c r="C56" s="59" t="s">
        <v>49</v>
      </c>
      <c r="D56" s="54" t="s">
        <v>50</v>
      </c>
      <c r="E56" s="54" t="s">
        <v>51</v>
      </c>
      <c r="F56" s="54">
        <v>362</v>
      </c>
      <c r="G56" s="55" t="s">
        <v>61</v>
      </c>
      <c r="H56" s="54">
        <v>4</v>
      </c>
      <c r="I56" s="54">
        <v>40265000000</v>
      </c>
      <c r="J56" s="54" t="s">
        <v>30</v>
      </c>
      <c r="K56" s="82">
        <v>599918.80000000005</v>
      </c>
      <c r="L56" s="82">
        <f>K56*1.2</f>
        <v>719902.56</v>
      </c>
      <c r="M56" s="82">
        <v>0</v>
      </c>
      <c r="N56" s="82">
        <v>479935.04</v>
      </c>
      <c r="O56" s="82">
        <v>239967.52</v>
      </c>
      <c r="P56" s="83" t="s">
        <v>62</v>
      </c>
      <c r="Q56" s="59" t="s">
        <v>63</v>
      </c>
      <c r="R56" s="54" t="s">
        <v>223</v>
      </c>
      <c r="S56" s="54" t="s">
        <v>34</v>
      </c>
      <c r="T56" s="54" t="s">
        <v>35</v>
      </c>
      <c r="U56" s="54" t="s">
        <v>66</v>
      </c>
      <c r="V56" s="54" t="s">
        <v>87</v>
      </c>
    </row>
    <row r="57" spans="1:22" s="35" customFormat="1" ht="49.5" customHeight="1" x14ac:dyDescent="0.25">
      <c r="A57" s="86">
        <v>33</v>
      </c>
      <c r="B57" s="59" t="s">
        <v>52</v>
      </c>
      <c r="C57" s="59" t="s">
        <v>53</v>
      </c>
      <c r="D57" s="54" t="s">
        <v>54</v>
      </c>
      <c r="E57" s="54" t="s">
        <v>57</v>
      </c>
      <c r="F57" s="54">
        <v>112</v>
      </c>
      <c r="G57" s="55" t="s">
        <v>104</v>
      </c>
      <c r="H57" s="54">
        <v>12814.73</v>
      </c>
      <c r="I57" s="54">
        <v>40265000000</v>
      </c>
      <c r="J57" s="54" t="s">
        <v>30</v>
      </c>
      <c r="K57" s="82">
        <v>578896.89</v>
      </c>
      <c r="L57" s="82">
        <v>694676.27</v>
      </c>
      <c r="M57" s="82">
        <v>0</v>
      </c>
      <c r="N57" s="82">
        <v>694676.27</v>
      </c>
      <c r="O57" s="82">
        <v>0</v>
      </c>
      <c r="P57" s="83" t="s">
        <v>62</v>
      </c>
      <c r="Q57" s="83" t="s">
        <v>64</v>
      </c>
      <c r="R57" s="54" t="s">
        <v>222</v>
      </c>
      <c r="S57" s="54" t="s">
        <v>34</v>
      </c>
      <c r="T57" s="54" t="s">
        <v>35</v>
      </c>
      <c r="U57" s="54" t="s">
        <v>87</v>
      </c>
      <c r="V57" s="54" t="s">
        <v>87</v>
      </c>
    </row>
    <row r="58" spans="1:22" s="35" customFormat="1" ht="111" customHeight="1" x14ac:dyDescent="0.25">
      <c r="A58" s="86">
        <v>34</v>
      </c>
      <c r="B58" s="59">
        <v>33</v>
      </c>
      <c r="C58" s="59">
        <v>33</v>
      </c>
      <c r="D58" s="54" t="s">
        <v>60</v>
      </c>
      <c r="E58" s="54" t="s">
        <v>67</v>
      </c>
      <c r="F58" s="24">
        <v>362</v>
      </c>
      <c r="G58" s="84" t="s">
        <v>61</v>
      </c>
      <c r="H58" s="60">
        <v>24</v>
      </c>
      <c r="I58" s="54">
        <v>40265000000</v>
      </c>
      <c r="J58" s="54" t="s">
        <v>30</v>
      </c>
      <c r="K58" s="82">
        <v>613872</v>
      </c>
      <c r="L58" s="82">
        <f>K58*1.2</f>
        <v>736646.4</v>
      </c>
      <c r="M58" s="82">
        <v>0</v>
      </c>
      <c r="N58" s="82">
        <v>368323.2</v>
      </c>
      <c r="O58" s="82">
        <v>368323.2</v>
      </c>
      <c r="P58" s="83" t="s">
        <v>62</v>
      </c>
      <c r="Q58" s="59" t="s">
        <v>65</v>
      </c>
      <c r="R58" s="54" t="s">
        <v>222</v>
      </c>
      <c r="S58" s="54" t="s">
        <v>34</v>
      </c>
      <c r="T58" s="54" t="s">
        <v>35</v>
      </c>
      <c r="U58" s="54" t="s">
        <v>66</v>
      </c>
      <c r="V58" s="54" t="s">
        <v>87</v>
      </c>
    </row>
    <row r="59" spans="1:22" s="8" customFormat="1" ht="81.75" customHeight="1" x14ac:dyDescent="0.25">
      <c r="A59" s="15">
        <v>35</v>
      </c>
      <c r="B59" s="15" t="s">
        <v>96</v>
      </c>
      <c r="C59" s="15" t="s">
        <v>97</v>
      </c>
      <c r="D59" s="75" t="s">
        <v>99</v>
      </c>
      <c r="E59" s="75" t="s">
        <v>100</v>
      </c>
      <c r="F59" s="75">
        <v>362</v>
      </c>
      <c r="G59" s="55" t="s">
        <v>61</v>
      </c>
      <c r="H59" s="75">
        <v>12</v>
      </c>
      <c r="I59" s="75" t="s">
        <v>167</v>
      </c>
      <c r="J59" s="75" t="s">
        <v>98</v>
      </c>
      <c r="K59" s="22">
        <v>13538426.4</v>
      </c>
      <c r="L59" s="22">
        <v>13538426.4</v>
      </c>
      <c r="M59" s="22">
        <v>0</v>
      </c>
      <c r="N59" s="22">
        <v>13538426.4</v>
      </c>
      <c r="O59" s="22">
        <v>0</v>
      </c>
      <c r="P59" s="23" t="s">
        <v>62</v>
      </c>
      <c r="Q59" s="23" t="s">
        <v>64</v>
      </c>
      <c r="R59" s="75" t="s">
        <v>222</v>
      </c>
      <c r="S59" s="75" t="s">
        <v>34</v>
      </c>
      <c r="T59" s="75" t="s">
        <v>35</v>
      </c>
      <c r="U59" s="75" t="s">
        <v>87</v>
      </c>
      <c r="V59" s="75" t="s">
        <v>87</v>
      </c>
    </row>
    <row r="60" spans="1:22" s="44" customFormat="1" ht="15.75" x14ac:dyDescent="0.25">
      <c r="A60" s="74" t="s">
        <v>218</v>
      </c>
      <c r="B60" s="26"/>
      <c r="C60" s="26"/>
      <c r="D60" s="37"/>
      <c r="E60" s="40"/>
      <c r="F60" s="41"/>
      <c r="G60" s="42"/>
      <c r="H60" s="43"/>
      <c r="I60" s="43"/>
      <c r="J60" s="42"/>
      <c r="K60" s="61">
        <f>SUM(K56:K59)</f>
        <v>15331114.09</v>
      </c>
      <c r="L60" s="61">
        <f>SUM(L56:L59)</f>
        <v>15689651.630000001</v>
      </c>
      <c r="M60" s="30">
        <f t="shared" ref="M60:O60" si="6">SUM(M56:M59)</f>
        <v>0</v>
      </c>
      <c r="N60" s="30">
        <f t="shared" si="6"/>
        <v>15081360.91</v>
      </c>
      <c r="O60" s="30">
        <f t="shared" si="6"/>
        <v>608290.72</v>
      </c>
      <c r="P60" s="38"/>
      <c r="Q60" s="38"/>
      <c r="R60" s="40"/>
      <c r="S60" s="40"/>
      <c r="T60" s="40"/>
      <c r="U60" s="65"/>
      <c r="V60" s="41"/>
    </row>
    <row r="61" spans="1:22" s="47" customFormat="1" ht="15.75" x14ac:dyDescent="0.25">
      <c r="A61" s="97" t="s">
        <v>181</v>
      </c>
      <c r="B61" s="98"/>
      <c r="C61" s="98"/>
      <c r="D61" s="99"/>
      <c r="E61" s="41"/>
      <c r="F61" s="41"/>
      <c r="G61" s="45"/>
      <c r="H61" s="45"/>
      <c r="I61" s="45"/>
      <c r="J61" s="45"/>
      <c r="K61" s="61">
        <f>K32+K49+K54+K60</f>
        <v>76445588.037180007</v>
      </c>
      <c r="L61" s="62">
        <f>L32+L49+L54+L60</f>
        <v>87485053.411561996</v>
      </c>
      <c r="M61" s="30">
        <f>M32+M49+M54+M60</f>
        <v>62452274.017562002</v>
      </c>
      <c r="N61" s="30">
        <f>N32+N49+N54+N60</f>
        <v>21394424.670000002</v>
      </c>
      <c r="O61" s="30">
        <f>O32+O49+O54+O60</f>
        <v>3638354.7199999997</v>
      </c>
      <c r="P61" s="46"/>
      <c r="Q61" s="46"/>
      <c r="R61" s="41"/>
      <c r="S61" s="40"/>
      <c r="T61" s="40"/>
      <c r="U61" s="65"/>
      <c r="V61" s="41"/>
    </row>
    <row r="62" spans="1:22" x14ac:dyDescent="0.25">
      <c r="E62" s="48"/>
      <c r="F62" s="49"/>
      <c r="G62" s="50"/>
      <c r="H62" s="50"/>
      <c r="I62" s="50"/>
      <c r="J62" s="51"/>
      <c r="K62" s="52"/>
    </row>
    <row r="63" spans="1:22" x14ac:dyDescent="0.25">
      <c r="E63" s="48"/>
      <c r="F63" s="49"/>
      <c r="G63" s="50"/>
      <c r="H63" s="50"/>
      <c r="I63" s="50"/>
      <c r="J63" s="51"/>
      <c r="K63" s="53"/>
      <c r="L63" s="53"/>
      <c r="M63" s="53"/>
      <c r="N63" s="53"/>
      <c r="O63" s="53"/>
    </row>
    <row r="64" spans="1:22" x14ac:dyDescent="0.25">
      <c r="E64" s="48"/>
      <c r="F64" s="49"/>
      <c r="G64" s="50"/>
      <c r="H64" s="50"/>
      <c r="I64" s="50"/>
      <c r="J64" s="51"/>
      <c r="K64" s="52"/>
    </row>
    <row r="65" spans="2:21" x14ac:dyDescent="0.25">
      <c r="E65" s="48"/>
      <c r="F65" s="49"/>
      <c r="G65" s="50"/>
      <c r="H65" s="50"/>
      <c r="I65" s="50"/>
      <c r="J65" s="51"/>
      <c r="K65" s="52"/>
    </row>
    <row r="66" spans="2:21" x14ac:dyDescent="0.25">
      <c r="B66" s="1"/>
      <c r="C66" s="1"/>
      <c r="E66" s="48"/>
      <c r="F66" s="49"/>
      <c r="G66" s="50"/>
      <c r="H66" s="50"/>
      <c r="I66" s="50"/>
      <c r="J66" s="51"/>
      <c r="K66" s="52"/>
      <c r="S66" s="1"/>
      <c r="T66" s="1"/>
      <c r="U66" s="1"/>
    </row>
    <row r="67" spans="2:21" x14ac:dyDescent="0.25">
      <c r="B67" s="1"/>
      <c r="C67" s="1"/>
      <c r="E67" s="48"/>
      <c r="F67" s="49"/>
      <c r="G67" s="50"/>
      <c r="H67" s="50"/>
      <c r="I67" s="50"/>
      <c r="J67" s="51"/>
      <c r="K67" s="52"/>
      <c r="M67" s="64"/>
      <c r="S67" s="1"/>
      <c r="T67" s="1"/>
      <c r="U67" s="1"/>
    </row>
    <row r="68" spans="2:21" x14ac:dyDescent="0.25">
      <c r="B68" s="1"/>
      <c r="C68" s="1"/>
      <c r="E68" s="48"/>
      <c r="F68" s="49"/>
      <c r="G68" s="50"/>
      <c r="H68" s="50"/>
      <c r="I68" s="50"/>
      <c r="J68" s="51"/>
      <c r="K68" s="52"/>
      <c r="S68" s="1"/>
      <c r="T68" s="1"/>
      <c r="U68" s="1"/>
    </row>
    <row r="69" spans="2:21" x14ac:dyDescent="0.25">
      <c r="B69" s="1"/>
      <c r="C69" s="1"/>
      <c r="E69" s="48"/>
      <c r="F69" s="49"/>
      <c r="G69" s="50"/>
      <c r="H69" s="50"/>
      <c r="I69" s="50"/>
      <c r="J69" s="51"/>
      <c r="K69" s="52"/>
      <c r="S69" s="1"/>
      <c r="T69" s="1"/>
      <c r="U69" s="1"/>
    </row>
    <row r="70" spans="2:21" x14ac:dyDescent="0.25">
      <c r="B70" s="1"/>
      <c r="C70" s="1"/>
      <c r="E70" s="48"/>
      <c r="F70" s="49"/>
      <c r="G70" s="50"/>
      <c r="H70" s="50"/>
      <c r="I70" s="50"/>
      <c r="J70" s="51"/>
      <c r="K70" s="52"/>
      <c r="S70" s="1"/>
      <c r="T70" s="1"/>
      <c r="U70" s="1"/>
    </row>
    <row r="71" spans="2:21" x14ac:dyDescent="0.25">
      <c r="B71" s="1"/>
      <c r="C71" s="1"/>
      <c r="E71" s="48"/>
      <c r="F71" s="49"/>
      <c r="G71" s="50"/>
      <c r="H71" s="50"/>
      <c r="I71" s="50"/>
      <c r="J71" s="51"/>
      <c r="K71" s="52"/>
      <c r="S71" s="1"/>
      <c r="T71" s="1"/>
      <c r="U71" s="1"/>
    </row>
    <row r="72" spans="2:21" x14ac:dyDescent="0.25">
      <c r="B72" s="1"/>
      <c r="C72" s="1"/>
      <c r="E72" s="48"/>
      <c r="F72" s="49"/>
      <c r="G72" s="50"/>
      <c r="H72" s="50"/>
      <c r="I72" s="50"/>
      <c r="J72" s="51"/>
      <c r="K72" s="52"/>
      <c r="S72" s="1"/>
      <c r="T72" s="1"/>
      <c r="U72" s="1"/>
    </row>
    <row r="73" spans="2:21" x14ac:dyDescent="0.25">
      <c r="B73" s="1"/>
      <c r="C73" s="1"/>
      <c r="E73" s="48"/>
      <c r="F73" s="49"/>
      <c r="G73" s="50"/>
      <c r="H73" s="50"/>
      <c r="I73" s="50"/>
      <c r="J73" s="51"/>
      <c r="K73" s="52"/>
      <c r="S73" s="1"/>
      <c r="T73" s="1"/>
      <c r="U73" s="1"/>
    </row>
    <row r="74" spans="2:21" x14ac:dyDescent="0.25">
      <c r="B74" s="1"/>
      <c r="C74" s="1"/>
      <c r="E74" s="48"/>
      <c r="F74" s="49"/>
      <c r="G74" s="50"/>
      <c r="H74" s="50"/>
      <c r="I74" s="50"/>
      <c r="J74" s="51"/>
      <c r="K74" s="52"/>
      <c r="S74" s="1"/>
      <c r="T74" s="1"/>
      <c r="U74" s="1"/>
    </row>
    <row r="75" spans="2:21" x14ac:dyDescent="0.25">
      <c r="B75" s="1"/>
      <c r="C75" s="1"/>
      <c r="E75" s="48"/>
      <c r="F75" s="49"/>
      <c r="G75" s="50"/>
      <c r="H75" s="50"/>
      <c r="I75" s="50"/>
      <c r="J75" s="51"/>
      <c r="K75" s="52"/>
      <c r="S75" s="1"/>
      <c r="T75" s="1"/>
      <c r="U75" s="1"/>
    </row>
    <row r="76" spans="2:21" x14ac:dyDescent="0.25">
      <c r="B76" s="1"/>
      <c r="C76" s="1"/>
      <c r="E76" s="48"/>
      <c r="F76" s="49"/>
      <c r="G76" s="50"/>
      <c r="H76" s="50"/>
      <c r="I76" s="50"/>
      <c r="J76" s="51"/>
      <c r="K76" s="52"/>
      <c r="S76" s="1"/>
      <c r="T76" s="1"/>
      <c r="U76" s="1"/>
    </row>
  </sheetData>
  <autoFilter ref="A15:V61" xr:uid="{00000000-0009-0000-0000-000000000000}"/>
  <mergeCells count="36">
    <mergeCell ref="R1:V1"/>
    <mergeCell ref="B2:V2"/>
    <mergeCell ref="A4:E4"/>
    <mergeCell ref="F4:V4"/>
    <mergeCell ref="A5:E5"/>
    <mergeCell ref="F5:V5"/>
    <mergeCell ref="A6:E6"/>
    <mergeCell ref="F6:V6"/>
    <mergeCell ref="D12:Q12"/>
    <mergeCell ref="R12:R14"/>
    <mergeCell ref="A8:E8"/>
    <mergeCell ref="F8:V8"/>
    <mergeCell ref="A7:E7"/>
    <mergeCell ref="F7:V7"/>
    <mergeCell ref="B12:B14"/>
    <mergeCell ref="C12:C14"/>
    <mergeCell ref="P13:Q13"/>
    <mergeCell ref="A9:E9"/>
    <mergeCell ref="F9:V9"/>
    <mergeCell ref="A10:E10"/>
    <mergeCell ref="F10:V10"/>
    <mergeCell ref="A11:V11"/>
    <mergeCell ref="A61:D61"/>
    <mergeCell ref="S12:S14"/>
    <mergeCell ref="V12:V14"/>
    <mergeCell ref="D13:D14"/>
    <mergeCell ref="E13:E14"/>
    <mergeCell ref="F13:G13"/>
    <mergeCell ref="H13:H14"/>
    <mergeCell ref="I13:J13"/>
    <mergeCell ref="K13:K14"/>
    <mergeCell ref="L13:L14"/>
    <mergeCell ref="A12:A14"/>
    <mergeCell ref="M13:O13"/>
    <mergeCell ref="U12:U14"/>
    <mergeCell ref="T12:T14"/>
  </mergeCells>
  <conditionalFormatting sqref="G65:I65">
    <cfRule type="cellIs" dxfId="1" priority="1" stopIfTrue="1" operator="equal">
      <formula>0</formula>
    </cfRule>
  </conditionalFormatting>
  <hyperlinks>
    <hyperlink ref="F7" r:id="rId1" xr:uid="{00000000-0004-0000-0000-000000000000}"/>
  </hyperlinks>
  <pageMargins left="0.70866141732283472" right="0.70866141732283472" top="0.78740157480314965" bottom="0.74803149606299213" header="0.31496062992125984" footer="0.31496062992125984"/>
  <pageSetup paperSize="9" scale="27" fitToHeight="0"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0"/>
  <sheetViews>
    <sheetView tabSelected="1" view="pageBreakPreview" topLeftCell="A40" zoomScale="60" zoomScaleNormal="70" workbookViewId="0">
      <selection activeCell="E56" sqref="E56"/>
    </sheetView>
  </sheetViews>
  <sheetFormatPr defaultColWidth="24.85546875" defaultRowHeight="14.25" x14ac:dyDescent="0.25"/>
  <cols>
    <col min="1" max="1" width="7.7109375" style="1" customWidth="1"/>
    <col min="2" max="2" width="13.42578125" style="2" customWidth="1"/>
    <col min="3" max="3" width="13.85546875" style="2" customWidth="1"/>
    <col min="4" max="4" width="53" style="1" customWidth="1"/>
    <col min="5" max="5" width="108.42578125" style="3" customWidth="1"/>
    <col min="6" max="6" width="21.140625" style="5" customWidth="1"/>
    <col min="7" max="7" width="21.42578125" style="5" customWidth="1"/>
    <col min="8" max="8" width="15.140625" style="1" customWidth="1"/>
    <col min="9" max="9" width="20.28515625" style="1" customWidth="1"/>
    <col min="10" max="10" width="15.140625" style="1" customWidth="1"/>
    <col min="11" max="12" width="18.5703125" style="1" customWidth="1"/>
    <col min="13" max="233" width="24.85546875" style="1"/>
    <col min="234" max="234" width="7.7109375" style="1" customWidth="1"/>
    <col min="235" max="235" width="12" style="1" customWidth="1"/>
    <col min="236" max="236" width="13.28515625" style="1" customWidth="1"/>
    <col min="237" max="237" width="52.140625" style="1" customWidth="1"/>
    <col min="238" max="238" width="81.85546875" style="1" customWidth="1"/>
    <col min="239" max="239" width="7.140625" style="1" customWidth="1"/>
    <col min="240" max="240" width="10" style="1" customWidth="1"/>
    <col min="241" max="241" width="13.140625" style="1" customWidth="1"/>
    <col min="242" max="242" width="21.140625" style="1" customWidth="1"/>
    <col min="243" max="243" width="21.42578125" style="1" customWidth="1"/>
    <col min="244" max="244" width="17.140625" style="1" customWidth="1"/>
    <col min="245" max="248" width="16.28515625" style="1" customWidth="1"/>
    <col min="249" max="249" width="15.140625" style="1" customWidth="1"/>
    <col min="250" max="250" width="18.5703125" style="1" customWidth="1"/>
    <col min="251" max="251" width="20.7109375" style="1" customWidth="1"/>
    <col min="252" max="252" width="18.42578125" style="1" customWidth="1"/>
    <col min="253" max="253" width="16.28515625" style="1" customWidth="1"/>
    <col min="254" max="254" width="37" style="1" customWidth="1"/>
    <col min="255" max="489" width="24.85546875" style="1"/>
    <col min="490" max="490" width="7.7109375" style="1" customWidth="1"/>
    <col min="491" max="491" width="12" style="1" customWidth="1"/>
    <col min="492" max="492" width="13.28515625" style="1" customWidth="1"/>
    <col min="493" max="493" width="52.140625" style="1" customWidth="1"/>
    <col min="494" max="494" width="81.85546875" style="1" customWidth="1"/>
    <col min="495" max="495" width="7.140625" style="1" customWidth="1"/>
    <col min="496" max="496" width="10" style="1" customWidth="1"/>
    <col min="497" max="497" width="13.140625" style="1" customWidth="1"/>
    <col min="498" max="498" width="21.140625" style="1" customWidth="1"/>
    <col min="499" max="499" width="21.42578125" style="1" customWidth="1"/>
    <col min="500" max="500" width="17.140625" style="1" customWidth="1"/>
    <col min="501" max="504" width="16.28515625" style="1" customWidth="1"/>
    <col min="505" max="505" width="15.140625" style="1" customWidth="1"/>
    <col min="506" max="506" width="18.5703125" style="1" customWidth="1"/>
    <col min="507" max="507" width="20.7109375" style="1" customWidth="1"/>
    <col min="508" max="508" width="18.42578125" style="1" customWidth="1"/>
    <col min="509" max="509" width="16.28515625" style="1" customWidth="1"/>
    <col min="510" max="510" width="37" style="1" customWidth="1"/>
    <col min="511" max="745" width="24.85546875" style="1"/>
    <col min="746" max="746" width="7.7109375" style="1" customWidth="1"/>
    <col min="747" max="747" width="12" style="1" customWidth="1"/>
    <col min="748" max="748" width="13.28515625" style="1" customWidth="1"/>
    <col min="749" max="749" width="52.140625" style="1" customWidth="1"/>
    <col min="750" max="750" width="81.85546875" style="1" customWidth="1"/>
    <col min="751" max="751" width="7.140625" style="1" customWidth="1"/>
    <col min="752" max="752" width="10" style="1" customWidth="1"/>
    <col min="753" max="753" width="13.140625" style="1" customWidth="1"/>
    <col min="754" max="754" width="21.140625" style="1" customWidth="1"/>
    <col min="755" max="755" width="21.42578125" style="1" customWidth="1"/>
    <col min="756" max="756" width="17.140625" style="1" customWidth="1"/>
    <col min="757" max="760" width="16.28515625" style="1" customWidth="1"/>
    <col min="761" max="761" width="15.140625" style="1" customWidth="1"/>
    <col min="762" max="762" width="18.5703125" style="1" customWidth="1"/>
    <col min="763" max="763" width="20.7109375" style="1" customWidth="1"/>
    <col min="764" max="764" width="18.42578125" style="1" customWidth="1"/>
    <col min="765" max="765" width="16.28515625" style="1" customWidth="1"/>
    <col min="766" max="766" width="37" style="1" customWidth="1"/>
    <col min="767" max="1001" width="24.85546875" style="1"/>
    <col min="1002" max="1002" width="7.7109375" style="1" customWidth="1"/>
    <col min="1003" max="1003" width="12" style="1" customWidth="1"/>
    <col min="1004" max="1004" width="13.28515625" style="1" customWidth="1"/>
    <col min="1005" max="1005" width="52.140625" style="1" customWidth="1"/>
    <col min="1006" max="1006" width="81.85546875" style="1" customWidth="1"/>
    <col min="1007" max="1007" width="7.140625" style="1" customWidth="1"/>
    <col min="1008" max="1008" width="10" style="1" customWidth="1"/>
    <col min="1009" max="1009" width="13.140625" style="1" customWidth="1"/>
    <col min="1010" max="1010" width="21.140625" style="1" customWidth="1"/>
    <col min="1011" max="1011" width="21.42578125" style="1" customWidth="1"/>
    <col min="1012" max="1012" width="17.140625" style="1" customWidth="1"/>
    <col min="1013" max="1016" width="16.28515625" style="1" customWidth="1"/>
    <col min="1017" max="1017" width="15.140625" style="1" customWidth="1"/>
    <col min="1018" max="1018" width="18.5703125" style="1" customWidth="1"/>
    <col min="1019" max="1019" width="20.7109375" style="1" customWidth="1"/>
    <col min="1020" max="1020" width="18.42578125" style="1" customWidth="1"/>
    <col min="1021" max="1021" width="16.28515625" style="1" customWidth="1"/>
    <col min="1022" max="1022" width="37" style="1" customWidth="1"/>
    <col min="1023" max="1257" width="24.85546875" style="1"/>
    <col min="1258" max="1258" width="7.7109375" style="1" customWidth="1"/>
    <col min="1259" max="1259" width="12" style="1" customWidth="1"/>
    <col min="1260" max="1260" width="13.28515625" style="1" customWidth="1"/>
    <col min="1261" max="1261" width="52.140625" style="1" customWidth="1"/>
    <col min="1262" max="1262" width="81.85546875" style="1" customWidth="1"/>
    <col min="1263" max="1263" width="7.140625" style="1" customWidth="1"/>
    <col min="1264" max="1264" width="10" style="1" customWidth="1"/>
    <col min="1265" max="1265" width="13.140625" style="1" customWidth="1"/>
    <col min="1266" max="1266" width="21.140625" style="1" customWidth="1"/>
    <col min="1267" max="1267" width="21.42578125" style="1" customWidth="1"/>
    <col min="1268" max="1268" width="17.140625" style="1" customWidth="1"/>
    <col min="1269" max="1272" width="16.28515625" style="1" customWidth="1"/>
    <col min="1273" max="1273" width="15.140625" style="1" customWidth="1"/>
    <col min="1274" max="1274" width="18.5703125" style="1" customWidth="1"/>
    <col min="1275" max="1275" width="20.7109375" style="1" customWidth="1"/>
    <col min="1276" max="1276" width="18.42578125" style="1" customWidth="1"/>
    <col min="1277" max="1277" width="16.28515625" style="1" customWidth="1"/>
    <col min="1278" max="1278" width="37" style="1" customWidth="1"/>
    <col min="1279" max="1513" width="24.85546875" style="1"/>
    <col min="1514" max="1514" width="7.7109375" style="1" customWidth="1"/>
    <col min="1515" max="1515" width="12" style="1" customWidth="1"/>
    <col min="1516" max="1516" width="13.28515625" style="1" customWidth="1"/>
    <col min="1517" max="1517" width="52.140625" style="1" customWidth="1"/>
    <col min="1518" max="1518" width="81.85546875" style="1" customWidth="1"/>
    <col min="1519" max="1519" width="7.140625" style="1" customWidth="1"/>
    <col min="1520" max="1520" width="10" style="1" customWidth="1"/>
    <col min="1521" max="1521" width="13.140625" style="1" customWidth="1"/>
    <col min="1522" max="1522" width="21.140625" style="1" customWidth="1"/>
    <col min="1523" max="1523" width="21.42578125" style="1" customWidth="1"/>
    <col min="1524" max="1524" width="17.140625" style="1" customWidth="1"/>
    <col min="1525" max="1528" width="16.28515625" style="1" customWidth="1"/>
    <col min="1529" max="1529" width="15.140625" style="1" customWidth="1"/>
    <col min="1530" max="1530" width="18.5703125" style="1" customWidth="1"/>
    <col min="1531" max="1531" width="20.7109375" style="1" customWidth="1"/>
    <col min="1532" max="1532" width="18.42578125" style="1" customWidth="1"/>
    <col min="1533" max="1533" width="16.28515625" style="1" customWidth="1"/>
    <col min="1534" max="1534" width="37" style="1" customWidth="1"/>
    <col min="1535" max="1769" width="24.85546875" style="1"/>
    <col min="1770" max="1770" width="7.7109375" style="1" customWidth="1"/>
    <col min="1771" max="1771" width="12" style="1" customWidth="1"/>
    <col min="1772" max="1772" width="13.28515625" style="1" customWidth="1"/>
    <col min="1773" max="1773" width="52.140625" style="1" customWidth="1"/>
    <col min="1774" max="1774" width="81.85546875" style="1" customWidth="1"/>
    <col min="1775" max="1775" width="7.140625" style="1" customWidth="1"/>
    <col min="1776" max="1776" width="10" style="1" customWidth="1"/>
    <col min="1777" max="1777" width="13.140625" style="1" customWidth="1"/>
    <col min="1778" max="1778" width="21.140625" style="1" customWidth="1"/>
    <col min="1779" max="1779" width="21.42578125" style="1" customWidth="1"/>
    <col min="1780" max="1780" width="17.140625" style="1" customWidth="1"/>
    <col min="1781" max="1784" width="16.28515625" style="1" customWidth="1"/>
    <col min="1785" max="1785" width="15.140625" style="1" customWidth="1"/>
    <col min="1786" max="1786" width="18.5703125" style="1" customWidth="1"/>
    <col min="1787" max="1787" width="20.7109375" style="1" customWidth="1"/>
    <col min="1788" max="1788" width="18.42578125" style="1" customWidth="1"/>
    <col min="1789" max="1789" width="16.28515625" style="1" customWidth="1"/>
    <col min="1790" max="1790" width="37" style="1" customWidth="1"/>
    <col min="1791" max="2025" width="24.85546875" style="1"/>
    <col min="2026" max="2026" width="7.7109375" style="1" customWidth="1"/>
    <col min="2027" max="2027" width="12" style="1" customWidth="1"/>
    <col min="2028" max="2028" width="13.28515625" style="1" customWidth="1"/>
    <col min="2029" max="2029" width="52.140625" style="1" customWidth="1"/>
    <col min="2030" max="2030" width="81.85546875" style="1" customWidth="1"/>
    <col min="2031" max="2031" width="7.140625" style="1" customWidth="1"/>
    <col min="2032" max="2032" width="10" style="1" customWidth="1"/>
    <col min="2033" max="2033" width="13.140625" style="1" customWidth="1"/>
    <col min="2034" max="2034" width="21.140625" style="1" customWidth="1"/>
    <col min="2035" max="2035" width="21.42578125" style="1" customWidth="1"/>
    <col min="2036" max="2036" width="17.140625" style="1" customWidth="1"/>
    <col min="2037" max="2040" width="16.28515625" style="1" customWidth="1"/>
    <col min="2041" max="2041" width="15.140625" style="1" customWidth="1"/>
    <col min="2042" max="2042" width="18.5703125" style="1" customWidth="1"/>
    <col min="2043" max="2043" width="20.7109375" style="1" customWidth="1"/>
    <col min="2044" max="2044" width="18.42578125" style="1" customWidth="1"/>
    <col min="2045" max="2045" width="16.28515625" style="1" customWidth="1"/>
    <col min="2046" max="2046" width="37" style="1" customWidth="1"/>
    <col min="2047" max="2281" width="24.85546875" style="1"/>
    <col min="2282" max="2282" width="7.7109375" style="1" customWidth="1"/>
    <col min="2283" max="2283" width="12" style="1" customWidth="1"/>
    <col min="2284" max="2284" width="13.28515625" style="1" customWidth="1"/>
    <col min="2285" max="2285" width="52.140625" style="1" customWidth="1"/>
    <col min="2286" max="2286" width="81.85546875" style="1" customWidth="1"/>
    <col min="2287" max="2287" width="7.140625" style="1" customWidth="1"/>
    <col min="2288" max="2288" width="10" style="1" customWidth="1"/>
    <col min="2289" max="2289" width="13.140625" style="1" customWidth="1"/>
    <col min="2290" max="2290" width="21.140625" style="1" customWidth="1"/>
    <col min="2291" max="2291" width="21.42578125" style="1" customWidth="1"/>
    <col min="2292" max="2292" width="17.140625" style="1" customWidth="1"/>
    <col min="2293" max="2296" width="16.28515625" style="1" customWidth="1"/>
    <col min="2297" max="2297" width="15.140625" style="1" customWidth="1"/>
    <col min="2298" max="2298" width="18.5703125" style="1" customWidth="1"/>
    <col min="2299" max="2299" width="20.7109375" style="1" customWidth="1"/>
    <col min="2300" max="2300" width="18.42578125" style="1" customWidth="1"/>
    <col min="2301" max="2301" width="16.28515625" style="1" customWidth="1"/>
    <col min="2302" max="2302" width="37" style="1" customWidth="1"/>
    <col min="2303" max="2537" width="24.85546875" style="1"/>
    <col min="2538" max="2538" width="7.7109375" style="1" customWidth="1"/>
    <col min="2539" max="2539" width="12" style="1" customWidth="1"/>
    <col min="2540" max="2540" width="13.28515625" style="1" customWidth="1"/>
    <col min="2541" max="2541" width="52.140625" style="1" customWidth="1"/>
    <col min="2542" max="2542" width="81.85546875" style="1" customWidth="1"/>
    <col min="2543" max="2543" width="7.140625" style="1" customWidth="1"/>
    <col min="2544" max="2544" width="10" style="1" customWidth="1"/>
    <col min="2545" max="2545" width="13.140625" style="1" customWidth="1"/>
    <col min="2546" max="2546" width="21.140625" style="1" customWidth="1"/>
    <col min="2547" max="2547" width="21.42578125" style="1" customWidth="1"/>
    <col min="2548" max="2548" width="17.140625" style="1" customWidth="1"/>
    <col min="2549" max="2552" width="16.28515625" style="1" customWidth="1"/>
    <col min="2553" max="2553" width="15.140625" style="1" customWidth="1"/>
    <col min="2554" max="2554" width="18.5703125" style="1" customWidth="1"/>
    <col min="2555" max="2555" width="20.7109375" style="1" customWidth="1"/>
    <col min="2556" max="2556" width="18.42578125" style="1" customWidth="1"/>
    <col min="2557" max="2557" width="16.28515625" style="1" customWidth="1"/>
    <col min="2558" max="2558" width="37" style="1" customWidth="1"/>
    <col min="2559" max="2793" width="24.85546875" style="1"/>
    <col min="2794" max="2794" width="7.7109375" style="1" customWidth="1"/>
    <col min="2795" max="2795" width="12" style="1" customWidth="1"/>
    <col min="2796" max="2796" width="13.28515625" style="1" customWidth="1"/>
    <col min="2797" max="2797" width="52.140625" style="1" customWidth="1"/>
    <col min="2798" max="2798" width="81.85546875" style="1" customWidth="1"/>
    <col min="2799" max="2799" width="7.140625" style="1" customWidth="1"/>
    <col min="2800" max="2800" width="10" style="1" customWidth="1"/>
    <col min="2801" max="2801" width="13.140625" style="1" customWidth="1"/>
    <col min="2802" max="2802" width="21.140625" style="1" customWidth="1"/>
    <col min="2803" max="2803" width="21.42578125" style="1" customWidth="1"/>
    <col min="2804" max="2804" width="17.140625" style="1" customWidth="1"/>
    <col min="2805" max="2808" width="16.28515625" style="1" customWidth="1"/>
    <col min="2809" max="2809" width="15.140625" style="1" customWidth="1"/>
    <col min="2810" max="2810" width="18.5703125" style="1" customWidth="1"/>
    <col min="2811" max="2811" width="20.7109375" style="1" customWidth="1"/>
    <col min="2812" max="2812" width="18.42578125" style="1" customWidth="1"/>
    <col min="2813" max="2813" width="16.28515625" style="1" customWidth="1"/>
    <col min="2814" max="2814" width="37" style="1" customWidth="1"/>
    <col min="2815" max="3049" width="24.85546875" style="1"/>
    <col min="3050" max="3050" width="7.7109375" style="1" customWidth="1"/>
    <col min="3051" max="3051" width="12" style="1" customWidth="1"/>
    <col min="3052" max="3052" width="13.28515625" style="1" customWidth="1"/>
    <col min="3053" max="3053" width="52.140625" style="1" customWidth="1"/>
    <col min="3054" max="3054" width="81.85546875" style="1" customWidth="1"/>
    <col min="3055" max="3055" width="7.140625" style="1" customWidth="1"/>
    <col min="3056" max="3056" width="10" style="1" customWidth="1"/>
    <col min="3057" max="3057" width="13.140625" style="1" customWidth="1"/>
    <col min="3058" max="3058" width="21.140625" style="1" customWidth="1"/>
    <col min="3059" max="3059" width="21.42578125" style="1" customWidth="1"/>
    <col min="3060" max="3060" width="17.140625" style="1" customWidth="1"/>
    <col min="3061" max="3064" width="16.28515625" style="1" customWidth="1"/>
    <col min="3065" max="3065" width="15.140625" style="1" customWidth="1"/>
    <col min="3066" max="3066" width="18.5703125" style="1" customWidth="1"/>
    <col min="3067" max="3067" width="20.7109375" style="1" customWidth="1"/>
    <col min="3068" max="3068" width="18.42578125" style="1" customWidth="1"/>
    <col min="3069" max="3069" width="16.28515625" style="1" customWidth="1"/>
    <col min="3070" max="3070" width="37" style="1" customWidth="1"/>
    <col min="3071" max="3305" width="24.85546875" style="1"/>
    <col min="3306" max="3306" width="7.7109375" style="1" customWidth="1"/>
    <col min="3307" max="3307" width="12" style="1" customWidth="1"/>
    <col min="3308" max="3308" width="13.28515625" style="1" customWidth="1"/>
    <col min="3309" max="3309" width="52.140625" style="1" customWidth="1"/>
    <col min="3310" max="3310" width="81.85546875" style="1" customWidth="1"/>
    <col min="3311" max="3311" width="7.140625" style="1" customWidth="1"/>
    <col min="3312" max="3312" width="10" style="1" customWidth="1"/>
    <col min="3313" max="3313" width="13.140625" style="1" customWidth="1"/>
    <col min="3314" max="3314" width="21.140625" style="1" customWidth="1"/>
    <col min="3315" max="3315" width="21.42578125" style="1" customWidth="1"/>
    <col min="3316" max="3316" width="17.140625" style="1" customWidth="1"/>
    <col min="3317" max="3320" width="16.28515625" style="1" customWidth="1"/>
    <col min="3321" max="3321" width="15.140625" style="1" customWidth="1"/>
    <col min="3322" max="3322" width="18.5703125" style="1" customWidth="1"/>
    <col min="3323" max="3323" width="20.7109375" style="1" customWidth="1"/>
    <col min="3324" max="3324" width="18.42578125" style="1" customWidth="1"/>
    <col min="3325" max="3325" width="16.28515625" style="1" customWidth="1"/>
    <col min="3326" max="3326" width="37" style="1" customWidth="1"/>
    <col min="3327" max="3561" width="24.85546875" style="1"/>
    <col min="3562" max="3562" width="7.7109375" style="1" customWidth="1"/>
    <col min="3563" max="3563" width="12" style="1" customWidth="1"/>
    <col min="3564" max="3564" width="13.28515625" style="1" customWidth="1"/>
    <col min="3565" max="3565" width="52.140625" style="1" customWidth="1"/>
    <col min="3566" max="3566" width="81.85546875" style="1" customWidth="1"/>
    <col min="3567" max="3567" width="7.140625" style="1" customWidth="1"/>
    <col min="3568" max="3568" width="10" style="1" customWidth="1"/>
    <col min="3569" max="3569" width="13.140625" style="1" customWidth="1"/>
    <col min="3570" max="3570" width="21.140625" style="1" customWidth="1"/>
    <col min="3571" max="3571" width="21.42578125" style="1" customWidth="1"/>
    <col min="3572" max="3572" width="17.140625" style="1" customWidth="1"/>
    <col min="3573" max="3576" width="16.28515625" style="1" customWidth="1"/>
    <col min="3577" max="3577" width="15.140625" style="1" customWidth="1"/>
    <col min="3578" max="3578" width="18.5703125" style="1" customWidth="1"/>
    <col min="3579" max="3579" width="20.7109375" style="1" customWidth="1"/>
    <col min="3580" max="3580" width="18.42578125" style="1" customWidth="1"/>
    <col min="3581" max="3581" width="16.28515625" style="1" customWidth="1"/>
    <col min="3582" max="3582" width="37" style="1" customWidth="1"/>
    <col min="3583" max="3817" width="24.85546875" style="1"/>
    <col min="3818" max="3818" width="7.7109375" style="1" customWidth="1"/>
    <col min="3819" max="3819" width="12" style="1" customWidth="1"/>
    <col min="3820" max="3820" width="13.28515625" style="1" customWidth="1"/>
    <col min="3821" max="3821" width="52.140625" style="1" customWidth="1"/>
    <col min="3822" max="3822" width="81.85546875" style="1" customWidth="1"/>
    <col min="3823" max="3823" width="7.140625" style="1" customWidth="1"/>
    <col min="3824" max="3824" width="10" style="1" customWidth="1"/>
    <col min="3825" max="3825" width="13.140625" style="1" customWidth="1"/>
    <col min="3826" max="3826" width="21.140625" style="1" customWidth="1"/>
    <col min="3827" max="3827" width="21.42578125" style="1" customWidth="1"/>
    <col min="3828" max="3828" width="17.140625" style="1" customWidth="1"/>
    <col min="3829" max="3832" width="16.28515625" style="1" customWidth="1"/>
    <col min="3833" max="3833" width="15.140625" style="1" customWidth="1"/>
    <col min="3834" max="3834" width="18.5703125" style="1" customWidth="1"/>
    <col min="3835" max="3835" width="20.7109375" style="1" customWidth="1"/>
    <col min="3836" max="3836" width="18.42578125" style="1" customWidth="1"/>
    <col min="3837" max="3837" width="16.28515625" style="1" customWidth="1"/>
    <col min="3838" max="3838" width="37" style="1" customWidth="1"/>
    <col min="3839" max="4073" width="24.85546875" style="1"/>
    <col min="4074" max="4074" width="7.7109375" style="1" customWidth="1"/>
    <col min="4075" max="4075" width="12" style="1" customWidth="1"/>
    <col min="4076" max="4076" width="13.28515625" style="1" customWidth="1"/>
    <col min="4077" max="4077" width="52.140625" style="1" customWidth="1"/>
    <col min="4078" max="4078" width="81.85546875" style="1" customWidth="1"/>
    <col min="4079" max="4079" width="7.140625" style="1" customWidth="1"/>
    <col min="4080" max="4080" width="10" style="1" customWidth="1"/>
    <col min="4081" max="4081" width="13.140625" style="1" customWidth="1"/>
    <col min="4082" max="4082" width="21.140625" style="1" customWidth="1"/>
    <col min="4083" max="4083" width="21.42578125" style="1" customWidth="1"/>
    <col min="4084" max="4084" width="17.140625" style="1" customWidth="1"/>
    <col min="4085" max="4088" width="16.28515625" style="1" customWidth="1"/>
    <col min="4089" max="4089" width="15.140625" style="1" customWidth="1"/>
    <col min="4090" max="4090" width="18.5703125" style="1" customWidth="1"/>
    <col min="4091" max="4091" width="20.7109375" style="1" customWidth="1"/>
    <col min="4092" max="4092" width="18.42578125" style="1" customWidth="1"/>
    <col min="4093" max="4093" width="16.28515625" style="1" customWidth="1"/>
    <col min="4094" max="4094" width="37" style="1" customWidth="1"/>
    <col min="4095" max="4329" width="24.85546875" style="1"/>
    <col min="4330" max="4330" width="7.7109375" style="1" customWidth="1"/>
    <col min="4331" max="4331" width="12" style="1" customWidth="1"/>
    <col min="4332" max="4332" width="13.28515625" style="1" customWidth="1"/>
    <col min="4333" max="4333" width="52.140625" style="1" customWidth="1"/>
    <col min="4334" max="4334" width="81.85546875" style="1" customWidth="1"/>
    <col min="4335" max="4335" width="7.140625" style="1" customWidth="1"/>
    <col min="4336" max="4336" width="10" style="1" customWidth="1"/>
    <col min="4337" max="4337" width="13.140625" style="1" customWidth="1"/>
    <col min="4338" max="4338" width="21.140625" style="1" customWidth="1"/>
    <col min="4339" max="4339" width="21.42578125" style="1" customWidth="1"/>
    <col min="4340" max="4340" width="17.140625" style="1" customWidth="1"/>
    <col min="4341" max="4344" width="16.28515625" style="1" customWidth="1"/>
    <col min="4345" max="4345" width="15.140625" style="1" customWidth="1"/>
    <col min="4346" max="4346" width="18.5703125" style="1" customWidth="1"/>
    <col min="4347" max="4347" width="20.7109375" style="1" customWidth="1"/>
    <col min="4348" max="4348" width="18.42578125" style="1" customWidth="1"/>
    <col min="4349" max="4349" width="16.28515625" style="1" customWidth="1"/>
    <col min="4350" max="4350" width="37" style="1" customWidth="1"/>
    <col min="4351" max="4585" width="24.85546875" style="1"/>
    <col min="4586" max="4586" width="7.7109375" style="1" customWidth="1"/>
    <col min="4587" max="4587" width="12" style="1" customWidth="1"/>
    <col min="4588" max="4588" width="13.28515625" style="1" customWidth="1"/>
    <col min="4589" max="4589" width="52.140625" style="1" customWidth="1"/>
    <col min="4590" max="4590" width="81.85546875" style="1" customWidth="1"/>
    <col min="4591" max="4591" width="7.140625" style="1" customWidth="1"/>
    <col min="4592" max="4592" width="10" style="1" customWidth="1"/>
    <col min="4593" max="4593" width="13.140625" style="1" customWidth="1"/>
    <col min="4594" max="4594" width="21.140625" style="1" customWidth="1"/>
    <col min="4595" max="4595" width="21.42578125" style="1" customWidth="1"/>
    <col min="4596" max="4596" width="17.140625" style="1" customWidth="1"/>
    <col min="4597" max="4600" width="16.28515625" style="1" customWidth="1"/>
    <col min="4601" max="4601" width="15.140625" style="1" customWidth="1"/>
    <col min="4602" max="4602" width="18.5703125" style="1" customWidth="1"/>
    <col min="4603" max="4603" width="20.7109375" style="1" customWidth="1"/>
    <col min="4604" max="4604" width="18.42578125" style="1" customWidth="1"/>
    <col min="4605" max="4605" width="16.28515625" style="1" customWidth="1"/>
    <col min="4606" max="4606" width="37" style="1" customWidth="1"/>
    <col min="4607" max="4841" width="24.85546875" style="1"/>
    <col min="4842" max="4842" width="7.7109375" style="1" customWidth="1"/>
    <col min="4843" max="4843" width="12" style="1" customWidth="1"/>
    <col min="4844" max="4844" width="13.28515625" style="1" customWidth="1"/>
    <col min="4845" max="4845" width="52.140625" style="1" customWidth="1"/>
    <col min="4846" max="4846" width="81.85546875" style="1" customWidth="1"/>
    <col min="4847" max="4847" width="7.140625" style="1" customWidth="1"/>
    <col min="4848" max="4848" width="10" style="1" customWidth="1"/>
    <col min="4849" max="4849" width="13.140625" style="1" customWidth="1"/>
    <col min="4850" max="4850" width="21.140625" style="1" customWidth="1"/>
    <col min="4851" max="4851" width="21.42578125" style="1" customWidth="1"/>
    <col min="4852" max="4852" width="17.140625" style="1" customWidth="1"/>
    <col min="4853" max="4856" width="16.28515625" style="1" customWidth="1"/>
    <col min="4857" max="4857" width="15.140625" style="1" customWidth="1"/>
    <col min="4858" max="4858" width="18.5703125" style="1" customWidth="1"/>
    <col min="4859" max="4859" width="20.7109375" style="1" customWidth="1"/>
    <col min="4860" max="4860" width="18.42578125" style="1" customWidth="1"/>
    <col min="4861" max="4861" width="16.28515625" style="1" customWidth="1"/>
    <col min="4862" max="4862" width="37" style="1" customWidth="1"/>
    <col min="4863" max="5097" width="24.85546875" style="1"/>
    <col min="5098" max="5098" width="7.7109375" style="1" customWidth="1"/>
    <col min="5099" max="5099" width="12" style="1" customWidth="1"/>
    <col min="5100" max="5100" width="13.28515625" style="1" customWidth="1"/>
    <col min="5101" max="5101" width="52.140625" style="1" customWidth="1"/>
    <col min="5102" max="5102" width="81.85546875" style="1" customWidth="1"/>
    <col min="5103" max="5103" width="7.140625" style="1" customWidth="1"/>
    <col min="5104" max="5104" width="10" style="1" customWidth="1"/>
    <col min="5105" max="5105" width="13.140625" style="1" customWidth="1"/>
    <col min="5106" max="5106" width="21.140625" style="1" customWidth="1"/>
    <col min="5107" max="5107" width="21.42578125" style="1" customWidth="1"/>
    <col min="5108" max="5108" width="17.140625" style="1" customWidth="1"/>
    <col min="5109" max="5112" width="16.28515625" style="1" customWidth="1"/>
    <col min="5113" max="5113" width="15.140625" style="1" customWidth="1"/>
    <col min="5114" max="5114" width="18.5703125" style="1" customWidth="1"/>
    <col min="5115" max="5115" width="20.7109375" style="1" customWidth="1"/>
    <col min="5116" max="5116" width="18.42578125" style="1" customWidth="1"/>
    <col min="5117" max="5117" width="16.28515625" style="1" customWidth="1"/>
    <col min="5118" max="5118" width="37" style="1" customWidth="1"/>
    <col min="5119" max="5353" width="24.85546875" style="1"/>
    <col min="5354" max="5354" width="7.7109375" style="1" customWidth="1"/>
    <col min="5355" max="5355" width="12" style="1" customWidth="1"/>
    <col min="5356" max="5356" width="13.28515625" style="1" customWidth="1"/>
    <col min="5357" max="5357" width="52.140625" style="1" customWidth="1"/>
    <col min="5358" max="5358" width="81.85546875" style="1" customWidth="1"/>
    <col min="5359" max="5359" width="7.140625" style="1" customWidth="1"/>
    <col min="5360" max="5360" width="10" style="1" customWidth="1"/>
    <col min="5361" max="5361" width="13.140625" style="1" customWidth="1"/>
    <col min="5362" max="5362" width="21.140625" style="1" customWidth="1"/>
    <col min="5363" max="5363" width="21.42578125" style="1" customWidth="1"/>
    <col min="5364" max="5364" width="17.140625" style="1" customWidth="1"/>
    <col min="5365" max="5368" width="16.28515625" style="1" customWidth="1"/>
    <col min="5369" max="5369" width="15.140625" style="1" customWidth="1"/>
    <col min="5370" max="5370" width="18.5703125" style="1" customWidth="1"/>
    <col min="5371" max="5371" width="20.7109375" style="1" customWidth="1"/>
    <col min="5372" max="5372" width="18.42578125" style="1" customWidth="1"/>
    <col min="5373" max="5373" width="16.28515625" style="1" customWidth="1"/>
    <col min="5374" max="5374" width="37" style="1" customWidth="1"/>
    <col min="5375" max="5609" width="24.85546875" style="1"/>
    <col min="5610" max="5610" width="7.7109375" style="1" customWidth="1"/>
    <col min="5611" max="5611" width="12" style="1" customWidth="1"/>
    <col min="5612" max="5612" width="13.28515625" style="1" customWidth="1"/>
    <col min="5613" max="5613" width="52.140625" style="1" customWidth="1"/>
    <col min="5614" max="5614" width="81.85546875" style="1" customWidth="1"/>
    <col min="5615" max="5615" width="7.140625" style="1" customWidth="1"/>
    <col min="5616" max="5616" width="10" style="1" customWidth="1"/>
    <col min="5617" max="5617" width="13.140625" style="1" customWidth="1"/>
    <col min="5618" max="5618" width="21.140625" style="1" customWidth="1"/>
    <col min="5619" max="5619" width="21.42578125" style="1" customWidth="1"/>
    <col min="5620" max="5620" width="17.140625" style="1" customWidth="1"/>
    <col min="5621" max="5624" width="16.28515625" style="1" customWidth="1"/>
    <col min="5625" max="5625" width="15.140625" style="1" customWidth="1"/>
    <col min="5626" max="5626" width="18.5703125" style="1" customWidth="1"/>
    <col min="5627" max="5627" width="20.7109375" style="1" customWidth="1"/>
    <col min="5628" max="5628" width="18.42578125" style="1" customWidth="1"/>
    <col min="5629" max="5629" width="16.28515625" style="1" customWidth="1"/>
    <col min="5630" max="5630" width="37" style="1" customWidth="1"/>
    <col min="5631" max="5865" width="24.85546875" style="1"/>
    <col min="5866" max="5866" width="7.7109375" style="1" customWidth="1"/>
    <col min="5867" max="5867" width="12" style="1" customWidth="1"/>
    <col min="5868" max="5868" width="13.28515625" style="1" customWidth="1"/>
    <col min="5869" max="5869" width="52.140625" style="1" customWidth="1"/>
    <col min="5870" max="5870" width="81.85546875" style="1" customWidth="1"/>
    <col min="5871" max="5871" width="7.140625" style="1" customWidth="1"/>
    <col min="5872" max="5872" width="10" style="1" customWidth="1"/>
    <col min="5873" max="5873" width="13.140625" style="1" customWidth="1"/>
    <col min="5874" max="5874" width="21.140625" style="1" customWidth="1"/>
    <col min="5875" max="5875" width="21.42578125" style="1" customWidth="1"/>
    <col min="5876" max="5876" width="17.140625" style="1" customWidth="1"/>
    <col min="5877" max="5880" width="16.28515625" style="1" customWidth="1"/>
    <col min="5881" max="5881" width="15.140625" style="1" customWidth="1"/>
    <col min="5882" max="5882" width="18.5703125" style="1" customWidth="1"/>
    <col min="5883" max="5883" width="20.7109375" style="1" customWidth="1"/>
    <col min="5884" max="5884" width="18.42578125" style="1" customWidth="1"/>
    <col min="5885" max="5885" width="16.28515625" style="1" customWidth="1"/>
    <col min="5886" max="5886" width="37" style="1" customWidth="1"/>
    <col min="5887" max="6121" width="24.85546875" style="1"/>
    <col min="6122" max="6122" width="7.7109375" style="1" customWidth="1"/>
    <col min="6123" max="6123" width="12" style="1" customWidth="1"/>
    <col min="6124" max="6124" width="13.28515625" style="1" customWidth="1"/>
    <col min="6125" max="6125" width="52.140625" style="1" customWidth="1"/>
    <col min="6126" max="6126" width="81.85546875" style="1" customWidth="1"/>
    <col min="6127" max="6127" width="7.140625" style="1" customWidth="1"/>
    <col min="6128" max="6128" width="10" style="1" customWidth="1"/>
    <col min="6129" max="6129" width="13.140625" style="1" customWidth="1"/>
    <col min="6130" max="6130" width="21.140625" style="1" customWidth="1"/>
    <col min="6131" max="6131" width="21.42578125" style="1" customWidth="1"/>
    <col min="6132" max="6132" width="17.140625" style="1" customWidth="1"/>
    <col min="6133" max="6136" width="16.28515625" style="1" customWidth="1"/>
    <col min="6137" max="6137" width="15.140625" style="1" customWidth="1"/>
    <col min="6138" max="6138" width="18.5703125" style="1" customWidth="1"/>
    <col min="6139" max="6139" width="20.7109375" style="1" customWidth="1"/>
    <col min="6140" max="6140" width="18.42578125" style="1" customWidth="1"/>
    <col min="6141" max="6141" width="16.28515625" style="1" customWidth="1"/>
    <col min="6142" max="6142" width="37" style="1" customWidth="1"/>
    <col min="6143" max="6377" width="24.85546875" style="1"/>
    <col min="6378" max="6378" width="7.7109375" style="1" customWidth="1"/>
    <col min="6379" max="6379" width="12" style="1" customWidth="1"/>
    <col min="6380" max="6380" width="13.28515625" style="1" customWidth="1"/>
    <col min="6381" max="6381" width="52.140625" style="1" customWidth="1"/>
    <col min="6382" max="6382" width="81.85546875" style="1" customWidth="1"/>
    <col min="6383" max="6383" width="7.140625" style="1" customWidth="1"/>
    <col min="6384" max="6384" width="10" style="1" customWidth="1"/>
    <col min="6385" max="6385" width="13.140625" style="1" customWidth="1"/>
    <col min="6386" max="6386" width="21.140625" style="1" customWidth="1"/>
    <col min="6387" max="6387" width="21.42578125" style="1" customWidth="1"/>
    <col min="6388" max="6388" width="17.140625" style="1" customWidth="1"/>
    <col min="6389" max="6392" width="16.28515625" style="1" customWidth="1"/>
    <col min="6393" max="6393" width="15.140625" style="1" customWidth="1"/>
    <col min="6394" max="6394" width="18.5703125" style="1" customWidth="1"/>
    <col min="6395" max="6395" width="20.7109375" style="1" customWidth="1"/>
    <col min="6396" max="6396" width="18.42578125" style="1" customWidth="1"/>
    <col min="6397" max="6397" width="16.28515625" style="1" customWidth="1"/>
    <col min="6398" max="6398" width="37" style="1" customWidth="1"/>
    <col min="6399" max="6633" width="24.85546875" style="1"/>
    <col min="6634" max="6634" width="7.7109375" style="1" customWidth="1"/>
    <col min="6635" max="6635" width="12" style="1" customWidth="1"/>
    <col min="6636" max="6636" width="13.28515625" style="1" customWidth="1"/>
    <col min="6637" max="6637" width="52.140625" style="1" customWidth="1"/>
    <col min="6638" max="6638" width="81.85546875" style="1" customWidth="1"/>
    <col min="6639" max="6639" width="7.140625" style="1" customWidth="1"/>
    <col min="6640" max="6640" width="10" style="1" customWidth="1"/>
    <col min="6641" max="6641" width="13.140625" style="1" customWidth="1"/>
    <col min="6642" max="6642" width="21.140625" style="1" customWidth="1"/>
    <col min="6643" max="6643" width="21.42578125" style="1" customWidth="1"/>
    <col min="6644" max="6644" width="17.140625" style="1" customWidth="1"/>
    <col min="6645" max="6648" width="16.28515625" style="1" customWidth="1"/>
    <col min="6649" max="6649" width="15.140625" style="1" customWidth="1"/>
    <col min="6650" max="6650" width="18.5703125" style="1" customWidth="1"/>
    <col min="6651" max="6651" width="20.7109375" style="1" customWidth="1"/>
    <col min="6652" max="6652" width="18.42578125" style="1" customWidth="1"/>
    <col min="6653" max="6653" width="16.28515625" style="1" customWidth="1"/>
    <col min="6654" max="6654" width="37" style="1" customWidth="1"/>
    <col min="6655" max="6889" width="24.85546875" style="1"/>
    <col min="6890" max="6890" width="7.7109375" style="1" customWidth="1"/>
    <col min="6891" max="6891" width="12" style="1" customWidth="1"/>
    <col min="6892" max="6892" width="13.28515625" style="1" customWidth="1"/>
    <col min="6893" max="6893" width="52.140625" style="1" customWidth="1"/>
    <col min="6894" max="6894" width="81.85546875" style="1" customWidth="1"/>
    <col min="6895" max="6895" width="7.140625" style="1" customWidth="1"/>
    <col min="6896" max="6896" width="10" style="1" customWidth="1"/>
    <col min="6897" max="6897" width="13.140625" style="1" customWidth="1"/>
    <col min="6898" max="6898" width="21.140625" style="1" customWidth="1"/>
    <col min="6899" max="6899" width="21.42578125" style="1" customWidth="1"/>
    <col min="6900" max="6900" width="17.140625" style="1" customWidth="1"/>
    <col min="6901" max="6904" width="16.28515625" style="1" customWidth="1"/>
    <col min="6905" max="6905" width="15.140625" style="1" customWidth="1"/>
    <col min="6906" max="6906" width="18.5703125" style="1" customWidth="1"/>
    <col min="6907" max="6907" width="20.7109375" style="1" customWidth="1"/>
    <col min="6908" max="6908" width="18.42578125" style="1" customWidth="1"/>
    <col min="6909" max="6909" width="16.28515625" style="1" customWidth="1"/>
    <col min="6910" max="6910" width="37" style="1" customWidth="1"/>
    <col min="6911" max="7145" width="24.85546875" style="1"/>
    <col min="7146" max="7146" width="7.7109375" style="1" customWidth="1"/>
    <col min="7147" max="7147" width="12" style="1" customWidth="1"/>
    <col min="7148" max="7148" width="13.28515625" style="1" customWidth="1"/>
    <col min="7149" max="7149" width="52.140625" style="1" customWidth="1"/>
    <col min="7150" max="7150" width="81.85546875" style="1" customWidth="1"/>
    <col min="7151" max="7151" width="7.140625" style="1" customWidth="1"/>
    <col min="7152" max="7152" width="10" style="1" customWidth="1"/>
    <col min="7153" max="7153" width="13.140625" style="1" customWidth="1"/>
    <col min="7154" max="7154" width="21.140625" style="1" customWidth="1"/>
    <col min="7155" max="7155" width="21.42578125" style="1" customWidth="1"/>
    <col min="7156" max="7156" width="17.140625" style="1" customWidth="1"/>
    <col min="7157" max="7160" width="16.28515625" style="1" customWidth="1"/>
    <col min="7161" max="7161" width="15.140625" style="1" customWidth="1"/>
    <col min="7162" max="7162" width="18.5703125" style="1" customWidth="1"/>
    <col min="7163" max="7163" width="20.7109375" style="1" customWidth="1"/>
    <col min="7164" max="7164" width="18.42578125" style="1" customWidth="1"/>
    <col min="7165" max="7165" width="16.28515625" style="1" customWidth="1"/>
    <col min="7166" max="7166" width="37" style="1" customWidth="1"/>
    <col min="7167" max="7401" width="24.85546875" style="1"/>
    <col min="7402" max="7402" width="7.7109375" style="1" customWidth="1"/>
    <col min="7403" max="7403" width="12" style="1" customWidth="1"/>
    <col min="7404" max="7404" width="13.28515625" style="1" customWidth="1"/>
    <col min="7405" max="7405" width="52.140625" style="1" customWidth="1"/>
    <col min="7406" max="7406" width="81.85546875" style="1" customWidth="1"/>
    <col min="7407" max="7407" width="7.140625" style="1" customWidth="1"/>
    <col min="7408" max="7408" width="10" style="1" customWidth="1"/>
    <col min="7409" max="7409" width="13.140625" style="1" customWidth="1"/>
    <col min="7410" max="7410" width="21.140625" style="1" customWidth="1"/>
    <col min="7411" max="7411" width="21.42578125" style="1" customWidth="1"/>
    <col min="7412" max="7412" width="17.140625" style="1" customWidth="1"/>
    <col min="7413" max="7416" width="16.28515625" style="1" customWidth="1"/>
    <col min="7417" max="7417" width="15.140625" style="1" customWidth="1"/>
    <col min="7418" max="7418" width="18.5703125" style="1" customWidth="1"/>
    <col min="7419" max="7419" width="20.7109375" style="1" customWidth="1"/>
    <col min="7420" max="7420" width="18.42578125" style="1" customWidth="1"/>
    <col min="7421" max="7421" width="16.28515625" style="1" customWidth="1"/>
    <col min="7422" max="7422" width="37" style="1" customWidth="1"/>
    <col min="7423" max="7657" width="24.85546875" style="1"/>
    <col min="7658" max="7658" width="7.7109375" style="1" customWidth="1"/>
    <col min="7659" max="7659" width="12" style="1" customWidth="1"/>
    <col min="7660" max="7660" width="13.28515625" style="1" customWidth="1"/>
    <col min="7661" max="7661" width="52.140625" style="1" customWidth="1"/>
    <col min="7662" max="7662" width="81.85546875" style="1" customWidth="1"/>
    <col min="7663" max="7663" width="7.140625" style="1" customWidth="1"/>
    <col min="7664" max="7664" width="10" style="1" customWidth="1"/>
    <col min="7665" max="7665" width="13.140625" style="1" customWidth="1"/>
    <col min="7666" max="7666" width="21.140625" style="1" customWidth="1"/>
    <col min="7667" max="7667" width="21.42578125" style="1" customWidth="1"/>
    <col min="7668" max="7668" width="17.140625" style="1" customWidth="1"/>
    <col min="7669" max="7672" width="16.28515625" style="1" customWidth="1"/>
    <col min="7673" max="7673" width="15.140625" style="1" customWidth="1"/>
    <col min="7674" max="7674" width="18.5703125" style="1" customWidth="1"/>
    <col min="7675" max="7675" width="20.7109375" style="1" customWidth="1"/>
    <col min="7676" max="7676" width="18.42578125" style="1" customWidth="1"/>
    <col min="7677" max="7677" width="16.28515625" style="1" customWidth="1"/>
    <col min="7678" max="7678" width="37" style="1" customWidth="1"/>
    <col min="7679" max="7913" width="24.85546875" style="1"/>
    <col min="7914" max="7914" width="7.7109375" style="1" customWidth="1"/>
    <col min="7915" max="7915" width="12" style="1" customWidth="1"/>
    <col min="7916" max="7916" width="13.28515625" style="1" customWidth="1"/>
    <col min="7917" max="7917" width="52.140625" style="1" customWidth="1"/>
    <col min="7918" max="7918" width="81.85546875" style="1" customWidth="1"/>
    <col min="7919" max="7919" width="7.140625" style="1" customWidth="1"/>
    <col min="7920" max="7920" width="10" style="1" customWidth="1"/>
    <col min="7921" max="7921" width="13.140625" style="1" customWidth="1"/>
    <col min="7922" max="7922" width="21.140625" style="1" customWidth="1"/>
    <col min="7923" max="7923" width="21.42578125" style="1" customWidth="1"/>
    <col min="7924" max="7924" width="17.140625" style="1" customWidth="1"/>
    <col min="7925" max="7928" width="16.28515625" style="1" customWidth="1"/>
    <col min="7929" max="7929" width="15.140625" style="1" customWidth="1"/>
    <col min="7930" max="7930" width="18.5703125" style="1" customWidth="1"/>
    <col min="7931" max="7931" width="20.7109375" style="1" customWidth="1"/>
    <col min="7932" max="7932" width="18.42578125" style="1" customWidth="1"/>
    <col min="7933" max="7933" width="16.28515625" style="1" customWidth="1"/>
    <col min="7934" max="7934" width="37" style="1" customWidth="1"/>
    <col min="7935" max="8169" width="24.85546875" style="1"/>
    <col min="8170" max="8170" width="7.7109375" style="1" customWidth="1"/>
    <col min="8171" max="8171" width="12" style="1" customWidth="1"/>
    <col min="8172" max="8172" width="13.28515625" style="1" customWidth="1"/>
    <col min="8173" max="8173" width="52.140625" style="1" customWidth="1"/>
    <col min="8174" max="8174" width="81.85546875" style="1" customWidth="1"/>
    <col min="8175" max="8175" width="7.140625" style="1" customWidth="1"/>
    <col min="8176" max="8176" width="10" style="1" customWidth="1"/>
    <col min="8177" max="8177" width="13.140625" style="1" customWidth="1"/>
    <col min="8178" max="8178" width="21.140625" style="1" customWidth="1"/>
    <col min="8179" max="8179" width="21.42578125" style="1" customWidth="1"/>
    <col min="8180" max="8180" width="17.140625" style="1" customWidth="1"/>
    <col min="8181" max="8184" width="16.28515625" style="1" customWidth="1"/>
    <col min="8185" max="8185" width="15.140625" style="1" customWidth="1"/>
    <col min="8186" max="8186" width="18.5703125" style="1" customWidth="1"/>
    <col min="8187" max="8187" width="20.7109375" style="1" customWidth="1"/>
    <col min="8188" max="8188" width="18.42578125" style="1" customWidth="1"/>
    <col min="8189" max="8189" width="16.28515625" style="1" customWidth="1"/>
    <col min="8190" max="8190" width="37" style="1" customWidth="1"/>
    <col min="8191" max="8425" width="24.85546875" style="1"/>
    <col min="8426" max="8426" width="7.7109375" style="1" customWidth="1"/>
    <col min="8427" max="8427" width="12" style="1" customWidth="1"/>
    <col min="8428" max="8428" width="13.28515625" style="1" customWidth="1"/>
    <col min="8429" max="8429" width="52.140625" style="1" customWidth="1"/>
    <col min="8430" max="8430" width="81.85546875" style="1" customWidth="1"/>
    <col min="8431" max="8431" width="7.140625" style="1" customWidth="1"/>
    <col min="8432" max="8432" width="10" style="1" customWidth="1"/>
    <col min="8433" max="8433" width="13.140625" style="1" customWidth="1"/>
    <col min="8434" max="8434" width="21.140625" style="1" customWidth="1"/>
    <col min="8435" max="8435" width="21.42578125" style="1" customWidth="1"/>
    <col min="8436" max="8436" width="17.140625" style="1" customWidth="1"/>
    <col min="8437" max="8440" width="16.28515625" style="1" customWidth="1"/>
    <col min="8441" max="8441" width="15.140625" style="1" customWidth="1"/>
    <col min="8442" max="8442" width="18.5703125" style="1" customWidth="1"/>
    <col min="8443" max="8443" width="20.7109375" style="1" customWidth="1"/>
    <col min="8444" max="8444" width="18.42578125" style="1" customWidth="1"/>
    <col min="8445" max="8445" width="16.28515625" style="1" customWidth="1"/>
    <col min="8446" max="8446" width="37" style="1" customWidth="1"/>
    <col min="8447" max="8681" width="24.85546875" style="1"/>
    <col min="8682" max="8682" width="7.7109375" style="1" customWidth="1"/>
    <col min="8683" max="8683" width="12" style="1" customWidth="1"/>
    <col min="8684" max="8684" width="13.28515625" style="1" customWidth="1"/>
    <col min="8685" max="8685" width="52.140625" style="1" customWidth="1"/>
    <col min="8686" max="8686" width="81.85546875" style="1" customWidth="1"/>
    <col min="8687" max="8687" width="7.140625" style="1" customWidth="1"/>
    <col min="8688" max="8688" width="10" style="1" customWidth="1"/>
    <col min="8689" max="8689" width="13.140625" style="1" customWidth="1"/>
    <col min="8690" max="8690" width="21.140625" style="1" customWidth="1"/>
    <col min="8691" max="8691" width="21.42578125" style="1" customWidth="1"/>
    <col min="8692" max="8692" width="17.140625" style="1" customWidth="1"/>
    <col min="8693" max="8696" width="16.28515625" style="1" customWidth="1"/>
    <col min="8697" max="8697" width="15.140625" style="1" customWidth="1"/>
    <col min="8698" max="8698" width="18.5703125" style="1" customWidth="1"/>
    <col min="8699" max="8699" width="20.7109375" style="1" customWidth="1"/>
    <col min="8700" max="8700" width="18.42578125" style="1" customWidth="1"/>
    <col min="8701" max="8701" width="16.28515625" style="1" customWidth="1"/>
    <col min="8702" max="8702" width="37" style="1" customWidth="1"/>
    <col min="8703" max="8937" width="24.85546875" style="1"/>
    <col min="8938" max="8938" width="7.7109375" style="1" customWidth="1"/>
    <col min="8939" max="8939" width="12" style="1" customWidth="1"/>
    <col min="8940" max="8940" width="13.28515625" style="1" customWidth="1"/>
    <col min="8941" max="8941" width="52.140625" style="1" customWidth="1"/>
    <col min="8942" max="8942" width="81.85546875" style="1" customWidth="1"/>
    <col min="8943" max="8943" width="7.140625" style="1" customWidth="1"/>
    <col min="8944" max="8944" width="10" style="1" customWidth="1"/>
    <col min="8945" max="8945" width="13.140625" style="1" customWidth="1"/>
    <col min="8946" max="8946" width="21.140625" style="1" customWidth="1"/>
    <col min="8947" max="8947" width="21.42578125" style="1" customWidth="1"/>
    <col min="8948" max="8948" width="17.140625" style="1" customWidth="1"/>
    <col min="8949" max="8952" width="16.28515625" style="1" customWidth="1"/>
    <col min="8953" max="8953" width="15.140625" style="1" customWidth="1"/>
    <col min="8954" max="8954" width="18.5703125" style="1" customWidth="1"/>
    <col min="8955" max="8955" width="20.7109375" style="1" customWidth="1"/>
    <col min="8956" max="8956" width="18.42578125" style="1" customWidth="1"/>
    <col min="8957" max="8957" width="16.28515625" style="1" customWidth="1"/>
    <col min="8958" max="8958" width="37" style="1" customWidth="1"/>
    <col min="8959" max="9193" width="24.85546875" style="1"/>
    <col min="9194" max="9194" width="7.7109375" style="1" customWidth="1"/>
    <col min="9195" max="9195" width="12" style="1" customWidth="1"/>
    <col min="9196" max="9196" width="13.28515625" style="1" customWidth="1"/>
    <col min="9197" max="9197" width="52.140625" style="1" customWidth="1"/>
    <col min="9198" max="9198" width="81.85546875" style="1" customWidth="1"/>
    <col min="9199" max="9199" width="7.140625" style="1" customWidth="1"/>
    <col min="9200" max="9200" width="10" style="1" customWidth="1"/>
    <col min="9201" max="9201" width="13.140625" style="1" customWidth="1"/>
    <col min="9202" max="9202" width="21.140625" style="1" customWidth="1"/>
    <col min="9203" max="9203" width="21.42578125" style="1" customWidth="1"/>
    <col min="9204" max="9204" width="17.140625" style="1" customWidth="1"/>
    <col min="9205" max="9208" width="16.28515625" style="1" customWidth="1"/>
    <col min="9209" max="9209" width="15.140625" style="1" customWidth="1"/>
    <col min="9210" max="9210" width="18.5703125" style="1" customWidth="1"/>
    <col min="9211" max="9211" width="20.7109375" style="1" customWidth="1"/>
    <col min="9212" max="9212" width="18.42578125" style="1" customWidth="1"/>
    <col min="9213" max="9213" width="16.28515625" style="1" customWidth="1"/>
    <col min="9214" max="9214" width="37" style="1" customWidth="1"/>
    <col min="9215" max="9449" width="24.85546875" style="1"/>
    <col min="9450" max="9450" width="7.7109375" style="1" customWidth="1"/>
    <col min="9451" max="9451" width="12" style="1" customWidth="1"/>
    <col min="9452" max="9452" width="13.28515625" style="1" customWidth="1"/>
    <col min="9453" max="9453" width="52.140625" style="1" customWidth="1"/>
    <col min="9454" max="9454" width="81.85546875" style="1" customWidth="1"/>
    <col min="9455" max="9455" width="7.140625" style="1" customWidth="1"/>
    <col min="9456" max="9456" width="10" style="1" customWidth="1"/>
    <col min="9457" max="9457" width="13.140625" style="1" customWidth="1"/>
    <col min="9458" max="9458" width="21.140625" style="1" customWidth="1"/>
    <col min="9459" max="9459" width="21.42578125" style="1" customWidth="1"/>
    <col min="9460" max="9460" width="17.140625" style="1" customWidth="1"/>
    <col min="9461" max="9464" width="16.28515625" style="1" customWidth="1"/>
    <col min="9465" max="9465" width="15.140625" style="1" customWidth="1"/>
    <col min="9466" max="9466" width="18.5703125" style="1" customWidth="1"/>
    <col min="9467" max="9467" width="20.7109375" style="1" customWidth="1"/>
    <col min="9468" max="9468" width="18.42578125" style="1" customWidth="1"/>
    <col min="9469" max="9469" width="16.28515625" style="1" customWidth="1"/>
    <col min="9470" max="9470" width="37" style="1" customWidth="1"/>
    <col min="9471" max="9705" width="24.85546875" style="1"/>
    <col min="9706" max="9706" width="7.7109375" style="1" customWidth="1"/>
    <col min="9707" max="9707" width="12" style="1" customWidth="1"/>
    <col min="9708" max="9708" width="13.28515625" style="1" customWidth="1"/>
    <col min="9709" max="9709" width="52.140625" style="1" customWidth="1"/>
    <col min="9710" max="9710" width="81.85546875" style="1" customWidth="1"/>
    <col min="9711" max="9711" width="7.140625" style="1" customWidth="1"/>
    <col min="9712" max="9712" width="10" style="1" customWidth="1"/>
    <col min="9713" max="9713" width="13.140625" style="1" customWidth="1"/>
    <col min="9714" max="9714" width="21.140625" style="1" customWidth="1"/>
    <col min="9715" max="9715" width="21.42578125" style="1" customWidth="1"/>
    <col min="9716" max="9716" width="17.140625" style="1" customWidth="1"/>
    <col min="9717" max="9720" width="16.28515625" style="1" customWidth="1"/>
    <col min="9721" max="9721" width="15.140625" style="1" customWidth="1"/>
    <col min="9722" max="9722" width="18.5703125" style="1" customWidth="1"/>
    <col min="9723" max="9723" width="20.7109375" style="1" customWidth="1"/>
    <col min="9724" max="9724" width="18.42578125" style="1" customWidth="1"/>
    <col min="9725" max="9725" width="16.28515625" style="1" customWidth="1"/>
    <col min="9726" max="9726" width="37" style="1" customWidth="1"/>
    <col min="9727" max="9961" width="24.85546875" style="1"/>
    <col min="9962" max="9962" width="7.7109375" style="1" customWidth="1"/>
    <col min="9963" max="9963" width="12" style="1" customWidth="1"/>
    <col min="9964" max="9964" width="13.28515625" style="1" customWidth="1"/>
    <col min="9965" max="9965" width="52.140625" style="1" customWidth="1"/>
    <col min="9966" max="9966" width="81.85546875" style="1" customWidth="1"/>
    <col min="9967" max="9967" width="7.140625" style="1" customWidth="1"/>
    <col min="9968" max="9968" width="10" style="1" customWidth="1"/>
    <col min="9969" max="9969" width="13.140625" style="1" customWidth="1"/>
    <col min="9970" max="9970" width="21.140625" style="1" customWidth="1"/>
    <col min="9971" max="9971" width="21.42578125" style="1" customWidth="1"/>
    <col min="9972" max="9972" width="17.140625" style="1" customWidth="1"/>
    <col min="9973" max="9976" width="16.28515625" style="1" customWidth="1"/>
    <col min="9977" max="9977" width="15.140625" style="1" customWidth="1"/>
    <col min="9978" max="9978" width="18.5703125" style="1" customWidth="1"/>
    <col min="9979" max="9979" width="20.7109375" style="1" customWidth="1"/>
    <col min="9980" max="9980" width="18.42578125" style="1" customWidth="1"/>
    <col min="9981" max="9981" width="16.28515625" style="1" customWidth="1"/>
    <col min="9982" max="9982" width="37" style="1" customWidth="1"/>
    <col min="9983" max="10217" width="24.85546875" style="1"/>
    <col min="10218" max="10218" width="7.7109375" style="1" customWidth="1"/>
    <col min="10219" max="10219" width="12" style="1" customWidth="1"/>
    <col min="10220" max="10220" width="13.28515625" style="1" customWidth="1"/>
    <col min="10221" max="10221" width="52.140625" style="1" customWidth="1"/>
    <col min="10222" max="10222" width="81.85546875" style="1" customWidth="1"/>
    <col min="10223" max="10223" width="7.140625" style="1" customWidth="1"/>
    <col min="10224" max="10224" width="10" style="1" customWidth="1"/>
    <col min="10225" max="10225" width="13.140625" style="1" customWidth="1"/>
    <col min="10226" max="10226" width="21.140625" style="1" customWidth="1"/>
    <col min="10227" max="10227" width="21.42578125" style="1" customWidth="1"/>
    <col min="10228" max="10228" width="17.140625" style="1" customWidth="1"/>
    <col min="10229" max="10232" width="16.28515625" style="1" customWidth="1"/>
    <col min="10233" max="10233" width="15.140625" style="1" customWidth="1"/>
    <col min="10234" max="10234" width="18.5703125" style="1" customWidth="1"/>
    <col min="10235" max="10235" width="20.7109375" style="1" customWidth="1"/>
    <col min="10236" max="10236" width="18.42578125" style="1" customWidth="1"/>
    <col min="10237" max="10237" width="16.28515625" style="1" customWidth="1"/>
    <col min="10238" max="10238" width="37" style="1" customWidth="1"/>
    <col min="10239" max="10473" width="24.85546875" style="1"/>
    <col min="10474" max="10474" width="7.7109375" style="1" customWidth="1"/>
    <col min="10475" max="10475" width="12" style="1" customWidth="1"/>
    <col min="10476" max="10476" width="13.28515625" style="1" customWidth="1"/>
    <col min="10477" max="10477" width="52.140625" style="1" customWidth="1"/>
    <col min="10478" max="10478" width="81.85546875" style="1" customWidth="1"/>
    <col min="10479" max="10479" width="7.140625" style="1" customWidth="1"/>
    <col min="10480" max="10480" width="10" style="1" customWidth="1"/>
    <col min="10481" max="10481" width="13.140625" style="1" customWidth="1"/>
    <col min="10482" max="10482" width="21.140625" style="1" customWidth="1"/>
    <col min="10483" max="10483" width="21.42578125" style="1" customWidth="1"/>
    <col min="10484" max="10484" width="17.140625" style="1" customWidth="1"/>
    <col min="10485" max="10488" width="16.28515625" style="1" customWidth="1"/>
    <col min="10489" max="10489" width="15.140625" style="1" customWidth="1"/>
    <col min="10490" max="10490" width="18.5703125" style="1" customWidth="1"/>
    <col min="10491" max="10491" width="20.7109375" style="1" customWidth="1"/>
    <col min="10492" max="10492" width="18.42578125" style="1" customWidth="1"/>
    <col min="10493" max="10493" width="16.28515625" style="1" customWidth="1"/>
    <col min="10494" max="10494" width="37" style="1" customWidth="1"/>
    <col min="10495" max="10729" width="24.85546875" style="1"/>
    <col min="10730" max="10730" width="7.7109375" style="1" customWidth="1"/>
    <col min="10731" max="10731" width="12" style="1" customWidth="1"/>
    <col min="10732" max="10732" width="13.28515625" style="1" customWidth="1"/>
    <col min="10733" max="10733" width="52.140625" style="1" customWidth="1"/>
    <col min="10734" max="10734" width="81.85546875" style="1" customWidth="1"/>
    <col min="10735" max="10735" width="7.140625" style="1" customWidth="1"/>
    <col min="10736" max="10736" width="10" style="1" customWidth="1"/>
    <col min="10737" max="10737" width="13.140625" style="1" customWidth="1"/>
    <col min="10738" max="10738" width="21.140625" style="1" customWidth="1"/>
    <col min="10739" max="10739" width="21.42578125" style="1" customWidth="1"/>
    <col min="10740" max="10740" width="17.140625" style="1" customWidth="1"/>
    <col min="10741" max="10744" width="16.28515625" style="1" customWidth="1"/>
    <col min="10745" max="10745" width="15.140625" style="1" customWidth="1"/>
    <col min="10746" max="10746" width="18.5703125" style="1" customWidth="1"/>
    <col min="10747" max="10747" width="20.7109375" style="1" customWidth="1"/>
    <col min="10748" max="10748" width="18.42578125" style="1" customWidth="1"/>
    <col min="10749" max="10749" width="16.28515625" style="1" customWidth="1"/>
    <col min="10750" max="10750" width="37" style="1" customWidth="1"/>
    <col min="10751" max="10985" width="24.85546875" style="1"/>
    <col min="10986" max="10986" width="7.7109375" style="1" customWidth="1"/>
    <col min="10987" max="10987" width="12" style="1" customWidth="1"/>
    <col min="10988" max="10988" width="13.28515625" style="1" customWidth="1"/>
    <col min="10989" max="10989" width="52.140625" style="1" customWidth="1"/>
    <col min="10990" max="10990" width="81.85546875" style="1" customWidth="1"/>
    <col min="10991" max="10991" width="7.140625" style="1" customWidth="1"/>
    <col min="10992" max="10992" width="10" style="1" customWidth="1"/>
    <col min="10993" max="10993" width="13.140625" style="1" customWidth="1"/>
    <col min="10994" max="10994" width="21.140625" style="1" customWidth="1"/>
    <col min="10995" max="10995" width="21.42578125" style="1" customWidth="1"/>
    <col min="10996" max="10996" width="17.140625" style="1" customWidth="1"/>
    <col min="10997" max="11000" width="16.28515625" style="1" customWidth="1"/>
    <col min="11001" max="11001" width="15.140625" style="1" customWidth="1"/>
    <col min="11002" max="11002" width="18.5703125" style="1" customWidth="1"/>
    <col min="11003" max="11003" width="20.7109375" style="1" customWidth="1"/>
    <col min="11004" max="11004" width="18.42578125" style="1" customWidth="1"/>
    <col min="11005" max="11005" width="16.28515625" style="1" customWidth="1"/>
    <col min="11006" max="11006" width="37" style="1" customWidth="1"/>
    <col min="11007" max="11241" width="24.85546875" style="1"/>
    <col min="11242" max="11242" width="7.7109375" style="1" customWidth="1"/>
    <col min="11243" max="11243" width="12" style="1" customWidth="1"/>
    <col min="11244" max="11244" width="13.28515625" style="1" customWidth="1"/>
    <col min="11245" max="11245" width="52.140625" style="1" customWidth="1"/>
    <col min="11246" max="11246" width="81.85546875" style="1" customWidth="1"/>
    <col min="11247" max="11247" width="7.140625" style="1" customWidth="1"/>
    <col min="11248" max="11248" width="10" style="1" customWidth="1"/>
    <col min="11249" max="11249" width="13.140625" style="1" customWidth="1"/>
    <col min="11250" max="11250" width="21.140625" style="1" customWidth="1"/>
    <col min="11251" max="11251" width="21.42578125" style="1" customWidth="1"/>
    <col min="11252" max="11252" width="17.140625" style="1" customWidth="1"/>
    <col min="11253" max="11256" width="16.28515625" style="1" customWidth="1"/>
    <col min="11257" max="11257" width="15.140625" style="1" customWidth="1"/>
    <col min="11258" max="11258" width="18.5703125" style="1" customWidth="1"/>
    <col min="11259" max="11259" width="20.7109375" style="1" customWidth="1"/>
    <col min="11260" max="11260" width="18.42578125" style="1" customWidth="1"/>
    <col min="11261" max="11261" width="16.28515625" style="1" customWidth="1"/>
    <col min="11262" max="11262" width="37" style="1" customWidth="1"/>
    <col min="11263" max="11497" width="24.85546875" style="1"/>
    <col min="11498" max="11498" width="7.7109375" style="1" customWidth="1"/>
    <col min="11499" max="11499" width="12" style="1" customWidth="1"/>
    <col min="11500" max="11500" width="13.28515625" style="1" customWidth="1"/>
    <col min="11501" max="11501" width="52.140625" style="1" customWidth="1"/>
    <col min="11502" max="11502" width="81.85546875" style="1" customWidth="1"/>
    <col min="11503" max="11503" width="7.140625" style="1" customWidth="1"/>
    <col min="11504" max="11504" width="10" style="1" customWidth="1"/>
    <col min="11505" max="11505" width="13.140625" style="1" customWidth="1"/>
    <col min="11506" max="11506" width="21.140625" style="1" customWidth="1"/>
    <col min="11507" max="11507" width="21.42578125" style="1" customWidth="1"/>
    <col min="11508" max="11508" width="17.140625" style="1" customWidth="1"/>
    <col min="11509" max="11512" width="16.28515625" style="1" customWidth="1"/>
    <col min="11513" max="11513" width="15.140625" style="1" customWidth="1"/>
    <col min="11514" max="11514" width="18.5703125" style="1" customWidth="1"/>
    <col min="11515" max="11515" width="20.7109375" style="1" customWidth="1"/>
    <col min="11516" max="11516" width="18.42578125" style="1" customWidth="1"/>
    <col min="11517" max="11517" width="16.28515625" style="1" customWidth="1"/>
    <col min="11518" max="11518" width="37" style="1" customWidth="1"/>
    <col min="11519" max="11753" width="24.85546875" style="1"/>
    <col min="11754" max="11754" width="7.7109375" style="1" customWidth="1"/>
    <col min="11755" max="11755" width="12" style="1" customWidth="1"/>
    <col min="11756" max="11756" width="13.28515625" style="1" customWidth="1"/>
    <col min="11757" max="11757" width="52.140625" style="1" customWidth="1"/>
    <col min="11758" max="11758" width="81.85546875" style="1" customWidth="1"/>
    <col min="11759" max="11759" width="7.140625" style="1" customWidth="1"/>
    <col min="11760" max="11760" width="10" style="1" customWidth="1"/>
    <col min="11761" max="11761" width="13.140625" style="1" customWidth="1"/>
    <col min="11762" max="11762" width="21.140625" style="1" customWidth="1"/>
    <col min="11763" max="11763" width="21.42578125" style="1" customWidth="1"/>
    <col min="11764" max="11764" width="17.140625" style="1" customWidth="1"/>
    <col min="11765" max="11768" width="16.28515625" style="1" customWidth="1"/>
    <col min="11769" max="11769" width="15.140625" style="1" customWidth="1"/>
    <col min="11770" max="11770" width="18.5703125" style="1" customWidth="1"/>
    <col min="11771" max="11771" width="20.7109375" style="1" customWidth="1"/>
    <col min="11772" max="11772" width="18.42578125" style="1" customWidth="1"/>
    <col min="11773" max="11773" width="16.28515625" style="1" customWidth="1"/>
    <col min="11774" max="11774" width="37" style="1" customWidth="1"/>
    <col min="11775" max="12009" width="24.85546875" style="1"/>
    <col min="12010" max="12010" width="7.7109375" style="1" customWidth="1"/>
    <col min="12011" max="12011" width="12" style="1" customWidth="1"/>
    <col min="12012" max="12012" width="13.28515625" style="1" customWidth="1"/>
    <col min="12013" max="12013" width="52.140625" style="1" customWidth="1"/>
    <col min="12014" max="12014" width="81.85546875" style="1" customWidth="1"/>
    <col min="12015" max="12015" width="7.140625" style="1" customWidth="1"/>
    <col min="12016" max="12016" width="10" style="1" customWidth="1"/>
    <col min="12017" max="12017" width="13.140625" style="1" customWidth="1"/>
    <col min="12018" max="12018" width="21.140625" style="1" customWidth="1"/>
    <col min="12019" max="12019" width="21.42578125" style="1" customWidth="1"/>
    <col min="12020" max="12020" width="17.140625" style="1" customWidth="1"/>
    <col min="12021" max="12024" width="16.28515625" style="1" customWidth="1"/>
    <col min="12025" max="12025" width="15.140625" style="1" customWidth="1"/>
    <col min="12026" max="12026" width="18.5703125" style="1" customWidth="1"/>
    <col min="12027" max="12027" width="20.7109375" style="1" customWidth="1"/>
    <col min="12028" max="12028" width="18.42578125" style="1" customWidth="1"/>
    <col min="12029" max="12029" width="16.28515625" style="1" customWidth="1"/>
    <col min="12030" max="12030" width="37" style="1" customWidth="1"/>
    <col min="12031" max="12265" width="24.85546875" style="1"/>
    <col min="12266" max="12266" width="7.7109375" style="1" customWidth="1"/>
    <col min="12267" max="12267" width="12" style="1" customWidth="1"/>
    <col min="12268" max="12268" width="13.28515625" style="1" customWidth="1"/>
    <col min="12269" max="12269" width="52.140625" style="1" customWidth="1"/>
    <col min="12270" max="12270" width="81.85546875" style="1" customWidth="1"/>
    <col min="12271" max="12271" width="7.140625" style="1" customWidth="1"/>
    <col min="12272" max="12272" width="10" style="1" customWidth="1"/>
    <col min="12273" max="12273" width="13.140625" style="1" customWidth="1"/>
    <col min="12274" max="12274" width="21.140625" style="1" customWidth="1"/>
    <col min="12275" max="12275" width="21.42578125" style="1" customWidth="1"/>
    <col min="12276" max="12276" width="17.140625" style="1" customWidth="1"/>
    <col min="12277" max="12280" width="16.28515625" style="1" customWidth="1"/>
    <col min="12281" max="12281" width="15.140625" style="1" customWidth="1"/>
    <col min="12282" max="12282" width="18.5703125" style="1" customWidth="1"/>
    <col min="12283" max="12283" width="20.7109375" style="1" customWidth="1"/>
    <col min="12284" max="12284" width="18.42578125" style="1" customWidth="1"/>
    <col min="12285" max="12285" width="16.28515625" style="1" customWidth="1"/>
    <col min="12286" max="12286" width="37" style="1" customWidth="1"/>
    <col min="12287" max="12521" width="24.85546875" style="1"/>
    <col min="12522" max="12522" width="7.7109375" style="1" customWidth="1"/>
    <col min="12523" max="12523" width="12" style="1" customWidth="1"/>
    <col min="12524" max="12524" width="13.28515625" style="1" customWidth="1"/>
    <col min="12525" max="12525" width="52.140625" style="1" customWidth="1"/>
    <col min="12526" max="12526" width="81.85546875" style="1" customWidth="1"/>
    <col min="12527" max="12527" width="7.140625" style="1" customWidth="1"/>
    <col min="12528" max="12528" width="10" style="1" customWidth="1"/>
    <col min="12529" max="12529" width="13.140625" style="1" customWidth="1"/>
    <col min="12530" max="12530" width="21.140625" style="1" customWidth="1"/>
    <col min="12531" max="12531" width="21.42578125" style="1" customWidth="1"/>
    <col min="12532" max="12532" width="17.140625" style="1" customWidth="1"/>
    <col min="12533" max="12536" width="16.28515625" style="1" customWidth="1"/>
    <col min="12537" max="12537" width="15.140625" style="1" customWidth="1"/>
    <col min="12538" max="12538" width="18.5703125" style="1" customWidth="1"/>
    <col min="12539" max="12539" width="20.7109375" style="1" customWidth="1"/>
    <col min="12540" max="12540" width="18.42578125" style="1" customWidth="1"/>
    <col min="12541" max="12541" width="16.28515625" style="1" customWidth="1"/>
    <col min="12542" max="12542" width="37" style="1" customWidth="1"/>
    <col min="12543" max="12777" width="24.85546875" style="1"/>
    <col min="12778" max="12778" width="7.7109375" style="1" customWidth="1"/>
    <col min="12779" max="12779" width="12" style="1" customWidth="1"/>
    <col min="12780" max="12780" width="13.28515625" style="1" customWidth="1"/>
    <col min="12781" max="12781" width="52.140625" style="1" customWidth="1"/>
    <col min="12782" max="12782" width="81.85546875" style="1" customWidth="1"/>
    <col min="12783" max="12783" width="7.140625" style="1" customWidth="1"/>
    <col min="12784" max="12784" width="10" style="1" customWidth="1"/>
    <col min="12785" max="12785" width="13.140625" style="1" customWidth="1"/>
    <col min="12786" max="12786" width="21.140625" style="1" customWidth="1"/>
    <col min="12787" max="12787" width="21.42578125" style="1" customWidth="1"/>
    <col min="12788" max="12788" width="17.140625" style="1" customWidth="1"/>
    <col min="12789" max="12792" width="16.28515625" style="1" customWidth="1"/>
    <col min="12793" max="12793" width="15.140625" style="1" customWidth="1"/>
    <col min="12794" max="12794" width="18.5703125" style="1" customWidth="1"/>
    <col min="12795" max="12795" width="20.7109375" style="1" customWidth="1"/>
    <col min="12796" max="12796" width="18.42578125" style="1" customWidth="1"/>
    <col min="12797" max="12797" width="16.28515625" style="1" customWidth="1"/>
    <col min="12798" max="12798" width="37" style="1" customWidth="1"/>
    <col min="12799" max="13033" width="24.85546875" style="1"/>
    <col min="13034" max="13034" width="7.7109375" style="1" customWidth="1"/>
    <col min="13035" max="13035" width="12" style="1" customWidth="1"/>
    <col min="13036" max="13036" width="13.28515625" style="1" customWidth="1"/>
    <col min="13037" max="13037" width="52.140625" style="1" customWidth="1"/>
    <col min="13038" max="13038" width="81.85546875" style="1" customWidth="1"/>
    <col min="13039" max="13039" width="7.140625" style="1" customWidth="1"/>
    <col min="13040" max="13040" width="10" style="1" customWidth="1"/>
    <col min="13041" max="13041" width="13.140625" style="1" customWidth="1"/>
    <col min="13042" max="13042" width="21.140625" style="1" customWidth="1"/>
    <col min="13043" max="13043" width="21.42578125" style="1" customWidth="1"/>
    <col min="13044" max="13044" width="17.140625" style="1" customWidth="1"/>
    <col min="13045" max="13048" width="16.28515625" style="1" customWidth="1"/>
    <col min="13049" max="13049" width="15.140625" style="1" customWidth="1"/>
    <col min="13050" max="13050" width="18.5703125" style="1" customWidth="1"/>
    <col min="13051" max="13051" width="20.7109375" style="1" customWidth="1"/>
    <col min="13052" max="13052" width="18.42578125" style="1" customWidth="1"/>
    <col min="13053" max="13053" width="16.28515625" style="1" customWidth="1"/>
    <col min="13054" max="13054" width="37" style="1" customWidth="1"/>
    <col min="13055" max="13289" width="24.85546875" style="1"/>
    <col min="13290" max="13290" width="7.7109375" style="1" customWidth="1"/>
    <col min="13291" max="13291" width="12" style="1" customWidth="1"/>
    <col min="13292" max="13292" width="13.28515625" style="1" customWidth="1"/>
    <col min="13293" max="13293" width="52.140625" style="1" customWidth="1"/>
    <col min="13294" max="13294" width="81.85546875" style="1" customWidth="1"/>
    <col min="13295" max="13295" width="7.140625" style="1" customWidth="1"/>
    <col min="13296" max="13296" width="10" style="1" customWidth="1"/>
    <col min="13297" max="13297" width="13.140625" style="1" customWidth="1"/>
    <col min="13298" max="13298" width="21.140625" style="1" customWidth="1"/>
    <col min="13299" max="13299" width="21.42578125" style="1" customWidth="1"/>
    <col min="13300" max="13300" width="17.140625" style="1" customWidth="1"/>
    <col min="13301" max="13304" width="16.28515625" style="1" customWidth="1"/>
    <col min="13305" max="13305" width="15.140625" style="1" customWidth="1"/>
    <col min="13306" max="13306" width="18.5703125" style="1" customWidth="1"/>
    <col min="13307" max="13307" width="20.7109375" style="1" customWidth="1"/>
    <col min="13308" max="13308" width="18.42578125" style="1" customWidth="1"/>
    <col min="13309" max="13309" width="16.28515625" style="1" customWidth="1"/>
    <col min="13310" max="13310" width="37" style="1" customWidth="1"/>
    <col min="13311" max="13545" width="24.85546875" style="1"/>
    <col min="13546" max="13546" width="7.7109375" style="1" customWidth="1"/>
    <col min="13547" max="13547" width="12" style="1" customWidth="1"/>
    <col min="13548" max="13548" width="13.28515625" style="1" customWidth="1"/>
    <col min="13549" max="13549" width="52.140625" style="1" customWidth="1"/>
    <col min="13550" max="13550" width="81.85546875" style="1" customWidth="1"/>
    <col min="13551" max="13551" width="7.140625" style="1" customWidth="1"/>
    <col min="13552" max="13552" width="10" style="1" customWidth="1"/>
    <col min="13553" max="13553" width="13.140625" style="1" customWidth="1"/>
    <col min="13554" max="13554" width="21.140625" style="1" customWidth="1"/>
    <col min="13555" max="13555" width="21.42578125" style="1" customWidth="1"/>
    <col min="13556" max="13556" width="17.140625" style="1" customWidth="1"/>
    <col min="13557" max="13560" width="16.28515625" style="1" customWidth="1"/>
    <col min="13561" max="13561" width="15.140625" style="1" customWidth="1"/>
    <col min="13562" max="13562" width="18.5703125" style="1" customWidth="1"/>
    <col min="13563" max="13563" width="20.7109375" style="1" customWidth="1"/>
    <col min="13564" max="13564" width="18.42578125" style="1" customWidth="1"/>
    <col min="13565" max="13565" width="16.28515625" style="1" customWidth="1"/>
    <col min="13566" max="13566" width="37" style="1" customWidth="1"/>
    <col min="13567" max="13801" width="24.85546875" style="1"/>
    <col min="13802" max="13802" width="7.7109375" style="1" customWidth="1"/>
    <col min="13803" max="13803" width="12" style="1" customWidth="1"/>
    <col min="13804" max="13804" width="13.28515625" style="1" customWidth="1"/>
    <col min="13805" max="13805" width="52.140625" style="1" customWidth="1"/>
    <col min="13806" max="13806" width="81.85546875" style="1" customWidth="1"/>
    <col min="13807" max="13807" width="7.140625" style="1" customWidth="1"/>
    <col min="13808" max="13808" width="10" style="1" customWidth="1"/>
    <col min="13809" max="13809" width="13.140625" style="1" customWidth="1"/>
    <col min="13810" max="13810" width="21.140625" style="1" customWidth="1"/>
    <col min="13811" max="13811" width="21.42578125" style="1" customWidth="1"/>
    <col min="13812" max="13812" width="17.140625" style="1" customWidth="1"/>
    <col min="13813" max="13816" width="16.28515625" style="1" customWidth="1"/>
    <col min="13817" max="13817" width="15.140625" style="1" customWidth="1"/>
    <col min="13818" max="13818" width="18.5703125" style="1" customWidth="1"/>
    <col min="13819" max="13819" width="20.7109375" style="1" customWidth="1"/>
    <col min="13820" max="13820" width="18.42578125" style="1" customWidth="1"/>
    <col min="13821" max="13821" width="16.28515625" style="1" customWidth="1"/>
    <col min="13822" max="13822" width="37" style="1" customWidth="1"/>
    <col min="13823" max="14057" width="24.85546875" style="1"/>
    <col min="14058" max="14058" width="7.7109375" style="1" customWidth="1"/>
    <col min="14059" max="14059" width="12" style="1" customWidth="1"/>
    <col min="14060" max="14060" width="13.28515625" style="1" customWidth="1"/>
    <col min="14061" max="14061" width="52.140625" style="1" customWidth="1"/>
    <col min="14062" max="14062" width="81.85546875" style="1" customWidth="1"/>
    <col min="14063" max="14063" width="7.140625" style="1" customWidth="1"/>
    <col min="14064" max="14064" width="10" style="1" customWidth="1"/>
    <col min="14065" max="14065" width="13.140625" style="1" customWidth="1"/>
    <col min="14066" max="14066" width="21.140625" style="1" customWidth="1"/>
    <col min="14067" max="14067" width="21.42578125" style="1" customWidth="1"/>
    <col min="14068" max="14068" width="17.140625" style="1" customWidth="1"/>
    <col min="14069" max="14072" width="16.28515625" style="1" customWidth="1"/>
    <col min="14073" max="14073" width="15.140625" style="1" customWidth="1"/>
    <col min="14074" max="14074" width="18.5703125" style="1" customWidth="1"/>
    <col min="14075" max="14075" width="20.7109375" style="1" customWidth="1"/>
    <col min="14076" max="14076" width="18.42578125" style="1" customWidth="1"/>
    <col min="14077" max="14077" width="16.28515625" style="1" customWidth="1"/>
    <col min="14078" max="14078" width="37" style="1" customWidth="1"/>
    <col min="14079" max="14313" width="24.85546875" style="1"/>
    <col min="14314" max="14314" width="7.7109375" style="1" customWidth="1"/>
    <col min="14315" max="14315" width="12" style="1" customWidth="1"/>
    <col min="14316" max="14316" width="13.28515625" style="1" customWidth="1"/>
    <col min="14317" max="14317" width="52.140625" style="1" customWidth="1"/>
    <col min="14318" max="14318" width="81.85546875" style="1" customWidth="1"/>
    <col min="14319" max="14319" width="7.140625" style="1" customWidth="1"/>
    <col min="14320" max="14320" width="10" style="1" customWidth="1"/>
    <col min="14321" max="14321" width="13.140625" style="1" customWidth="1"/>
    <col min="14322" max="14322" width="21.140625" style="1" customWidth="1"/>
    <col min="14323" max="14323" width="21.42578125" style="1" customWidth="1"/>
    <col min="14324" max="14324" width="17.140625" style="1" customWidth="1"/>
    <col min="14325" max="14328" width="16.28515625" style="1" customWidth="1"/>
    <col min="14329" max="14329" width="15.140625" style="1" customWidth="1"/>
    <col min="14330" max="14330" width="18.5703125" style="1" customWidth="1"/>
    <col min="14331" max="14331" width="20.7109375" style="1" customWidth="1"/>
    <col min="14332" max="14332" width="18.42578125" style="1" customWidth="1"/>
    <col min="14333" max="14333" width="16.28515625" style="1" customWidth="1"/>
    <col min="14334" max="14334" width="37" style="1" customWidth="1"/>
    <col min="14335" max="14569" width="24.85546875" style="1"/>
    <col min="14570" max="14570" width="7.7109375" style="1" customWidth="1"/>
    <col min="14571" max="14571" width="12" style="1" customWidth="1"/>
    <col min="14572" max="14572" width="13.28515625" style="1" customWidth="1"/>
    <col min="14573" max="14573" width="52.140625" style="1" customWidth="1"/>
    <col min="14574" max="14574" width="81.85546875" style="1" customWidth="1"/>
    <col min="14575" max="14575" width="7.140625" style="1" customWidth="1"/>
    <col min="14576" max="14576" width="10" style="1" customWidth="1"/>
    <col min="14577" max="14577" width="13.140625" style="1" customWidth="1"/>
    <col min="14578" max="14578" width="21.140625" style="1" customWidth="1"/>
    <col min="14579" max="14579" width="21.42578125" style="1" customWidth="1"/>
    <col min="14580" max="14580" width="17.140625" style="1" customWidth="1"/>
    <col min="14581" max="14584" width="16.28515625" style="1" customWidth="1"/>
    <col min="14585" max="14585" width="15.140625" style="1" customWidth="1"/>
    <col min="14586" max="14586" width="18.5703125" style="1" customWidth="1"/>
    <col min="14587" max="14587" width="20.7109375" style="1" customWidth="1"/>
    <col min="14588" max="14588" width="18.42578125" style="1" customWidth="1"/>
    <col min="14589" max="14589" width="16.28515625" style="1" customWidth="1"/>
    <col min="14590" max="14590" width="37" style="1" customWidth="1"/>
    <col min="14591" max="14825" width="24.85546875" style="1"/>
    <col min="14826" max="14826" width="7.7109375" style="1" customWidth="1"/>
    <col min="14827" max="14827" width="12" style="1" customWidth="1"/>
    <col min="14828" max="14828" width="13.28515625" style="1" customWidth="1"/>
    <col min="14829" max="14829" width="52.140625" style="1" customWidth="1"/>
    <col min="14830" max="14830" width="81.85546875" style="1" customWidth="1"/>
    <col min="14831" max="14831" width="7.140625" style="1" customWidth="1"/>
    <col min="14832" max="14832" width="10" style="1" customWidth="1"/>
    <col min="14833" max="14833" width="13.140625" style="1" customWidth="1"/>
    <col min="14834" max="14834" width="21.140625" style="1" customWidth="1"/>
    <col min="14835" max="14835" width="21.42578125" style="1" customWidth="1"/>
    <col min="14836" max="14836" width="17.140625" style="1" customWidth="1"/>
    <col min="14837" max="14840" width="16.28515625" style="1" customWidth="1"/>
    <col min="14841" max="14841" width="15.140625" style="1" customWidth="1"/>
    <col min="14842" max="14842" width="18.5703125" style="1" customWidth="1"/>
    <col min="14843" max="14843" width="20.7109375" style="1" customWidth="1"/>
    <col min="14844" max="14844" width="18.42578125" style="1" customWidth="1"/>
    <col min="14845" max="14845" width="16.28515625" style="1" customWidth="1"/>
    <col min="14846" max="14846" width="37" style="1" customWidth="1"/>
    <col min="14847" max="15081" width="24.85546875" style="1"/>
    <col min="15082" max="15082" width="7.7109375" style="1" customWidth="1"/>
    <col min="15083" max="15083" width="12" style="1" customWidth="1"/>
    <col min="15084" max="15084" width="13.28515625" style="1" customWidth="1"/>
    <col min="15085" max="15085" width="52.140625" style="1" customWidth="1"/>
    <col min="15086" max="15086" width="81.85546875" style="1" customWidth="1"/>
    <col min="15087" max="15087" width="7.140625" style="1" customWidth="1"/>
    <col min="15088" max="15088" width="10" style="1" customWidth="1"/>
    <col min="15089" max="15089" width="13.140625" style="1" customWidth="1"/>
    <col min="15090" max="15090" width="21.140625" style="1" customWidth="1"/>
    <col min="15091" max="15091" width="21.42578125" style="1" customWidth="1"/>
    <col min="15092" max="15092" width="17.140625" style="1" customWidth="1"/>
    <col min="15093" max="15096" width="16.28515625" style="1" customWidth="1"/>
    <col min="15097" max="15097" width="15.140625" style="1" customWidth="1"/>
    <col min="15098" max="15098" width="18.5703125" style="1" customWidth="1"/>
    <col min="15099" max="15099" width="20.7109375" style="1" customWidth="1"/>
    <col min="15100" max="15100" width="18.42578125" style="1" customWidth="1"/>
    <col min="15101" max="15101" width="16.28515625" style="1" customWidth="1"/>
    <col min="15102" max="15102" width="37" style="1" customWidth="1"/>
    <col min="15103" max="15337" width="24.85546875" style="1"/>
    <col min="15338" max="15338" width="7.7109375" style="1" customWidth="1"/>
    <col min="15339" max="15339" width="12" style="1" customWidth="1"/>
    <col min="15340" max="15340" width="13.28515625" style="1" customWidth="1"/>
    <col min="15341" max="15341" width="52.140625" style="1" customWidth="1"/>
    <col min="15342" max="15342" width="81.85546875" style="1" customWidth="1"/>
    <col min="15343" max="15343" width="7.140625" style="1" customWidth="1"/>
    <col min="15344" max="15344" width="10" style="1" customWidth="1"/>
    <col min="15345" max="15345" width="13.140625" style="1" customWidth="1"/>
    <col min="15346" max="15346" width="21.140625" style="1" customWidth="1"/>
    <col min="15347" max="15347" width="21.42578125" style="1" customWidth="1"/>
    <col min="15348" max="15348" width="17.140625" style="1" customWidth="1"/>
    <col min="15349" max="15352" width="16.28515625" style="1" customWidth="1"/>
    <col min="15353" max="15353" width="15.140625" style="1" customWidth="1"/>
    <col min="15354" max="15354" width="18.5703125" style="1" customWidth="1"/>
    <col min="15355" max="15355" width="20.7109375" style="1" customWidth="1"/>
    <col min="15356" max="15356" width="18.42578125" style="1" customWidth="1"/>
    <col min="15357" max="15357" width="16.28515625" style="1" customWidth="1"/>
    <col min="15358" max="15358" width="37" style="1" customWidth="1"/>
    <col min="15359" max="15593" width="24.85546875" style="1"/>
    <col min="15594" max="15594" width="7.7109375" style="1" customWidth="1"/>
    <col min="15595" max="15595" width="12" style="1" customWidth="1"/>
    <col min="15596" max="15596" width="13.28515625" style="1" customWidth="1"/>
    <col min="15597" max="15597" width="52.140625" style="1" customWidth="1"/>
    <col min="15598" max="15598" width="81.85546875" style="1" customWidth="1"/>
    <col min="15599" max="15599" width="7.140625" style="1" customWidth="1"/>
    <col min="15600" max="15600" width="10" style="1" customWidth="1"/>
    <col min="15601" max="15601" width="13.140625" style="1" customWidth="1"/>
    <col min="15602" max="15602" width="21.140625" style="1" customWidth="1"/>
    <col min="15603" max="15603" width="21.42578125" style="1" customWidth="1"/>
    <col min="15604" max="15604" width="17.140625" style="1" customWidth="1"/>
    <col min="15605" max="15608" width="16.28515625" style="1" customWidth="1"/>
    <col min="15609" max="15609" width="15.140625" style="1" customWidth="1"/>
    <col min="15610" max="15610" width="18.5703125" style="1" customWidth="1"/>
    <col min="15611" max="15611" width="20.7109375" style="1" customWidth="1"/>
    <col min="15612" max="15612" width="18.42578125" style="1" customWidth="1"/>
    <col min="15613" max="15613" width="16.28515625" style="1" customWidth="1"/>
    <col min="15614" max="15614" width="37" style="1" customWidth="1"/>
    <col min="15615" max="15849" width="24.85546875" style="1"/>
    <col min="15850" max="15850" width="7.7109375" style="1" customWidth="1"/>
    <col min="15851" max="15851" width="12" style="1" customWidth="1"/>
    <col min="15852" max="15852" width="13.28515625" style="1" customWidth="1"/>
    <col min="15853" max="15853" width="52.140625" style="1" customWidth="1"/>
    <col min="15854" max="15854" width="81.85546875" style="1" customWidth="1"/>
    <col min="15855" max="15855" width="7.140625" style="1" customWidth="1"/>
    <col min="15856" max="15856" width="10" style="1" customWidth="1"/>
    <col min="15857" max="15857" width="13.140625" style="1" customWidth="1"/>
    <col min="15858" max="15858" width="21.140625" style="1" customWidth="1"/>
    <col min="15859" max="15859" width="21.42578125" style="1" customWidth="1"/>
    <col min="15860" max="15860" width="17.140625" style="1" customWidth="1"/>
    <col min="15861" max="15864" width="16.28515625" style="1" customWidth="1"/>
    <col min="15865" max="15865" width="15.140625" style="1" customWidth="1"/>
    <col min="15866" max="15866" width="18.5703125" style="1" customWidth="1"/>
    <col min="15867" max="15867" width="20.7109375" style="1" customWidth="1"/>
    <col min="15868" max="15868" width="18.42578125" style="1" customWidth="1"/>
    <col min="15869" max="15869" width="16.28515625" style="1" customWidth="1"/>
    <col min="15870" max="15870" width="37" style="1" customWidth="1"/>
    <col min="15871" max="16105" width="24.85546875" style="1"/>
    <col min="16106" max="16106" width="7.7109375" style="1" customWidth="1"/>
    <col min="16107" max="16107" width="12" style="1" customWidth="1"/>
    <col min="16108" max="16108" width="13.28515625" style="1" customWidth="1"/>
    <col min="16109" max="16109" width="52.140625" style="1" customWidth="1"/>
    <col min="16110" max="16110" width="81.85546875" style="1" customWidth="1"/>
    <col min="16111" max="16111" width="7.140625" style="1" customWidth="1"/>
    <col min="16112" max="16112" width="10" style="1" customWidth="1"/>
    <col min="16113" max="16113" width="13.140625" style="1" customWidth="1"/>
    <col min="16114" max="16114" width="21.140625" style="1" customWidth="1"/>
    <col min="16115" max="16115" width="21.42578125" style="1" customWidth="1"/>
    <col min="16116" max="16116" width="17.140625" style="1" customWidth="1"/>
    <col min="16117" max="16120" width="16.28515625" style="1" customWidth="1"/>
    <col min="16121" max="16121" width="15.140625" style="1" customWidth="1"/>
    <col min="16122" max="16122" width="18.5703125" style="1" customWidth="1"/>
    <col min="16123" max="16123" width="20.7109375" style="1" customWidth="1"/>
    <col min="16124" max="16124" width="18.42578125" style="1" customWidth="1"/>
    <col min="16125" max="16125" width="16.28515625" style="1" customWidth="1"/>
    <col min="16126" max="16126" width="37" style="1" customWidth="1"/>
    <col min="16127" max="16384" width="24.85546875" style="1"/>
  </cols>
  <sheetData>
    <row r="1" spans="1:13" ht="48.75" customHeight="1" x14ac:dyDescent="0.25"/>
    <row r="2" spans="1:13" ht="15" customHeight="1" x14ac:dyDescent="0.25">
      <c r="B2" s="126" t="s">
        <v>238</v>
      </c>
      <c r="C2" s="126"/>
      <c r="D2" s="126"/>
      <c r="E2" s="126"/>
      <c r="F2" s="126"/>
      <c r="G2" s="126"/>
      <c r="H2" s="126"/>
      <c r="I2" s="126"/>
      <c r="J2" s="126"/>
      <c r="K2" s="126"/>
      <c r="L2" s="92"/>
    </row>
    <row r="3" spans="1:13" ht="15" customHeight="1" x14ac:dyDescent="0.25"/>
    <row r="4" spans="1:13" s="7" customFormat="1" ht="12.75" x14ac:dyDescent="0.25">
      <c r="A4" s="119" t="s">
        <v>232</v>
      </c>
      <c r="B4" s="120"/>
      <c r="C4" s="120"/>
      <c r="D4" s="120"/>
      <c r="E4" s="121"/>
      <c r="F4" s="127" t="s">
        <v>227</v>
      </c>
      <c r="G4" s="128"/>
      <c r="H4" s="128"/>
      <c r="I4" s="128"/>
      <c r="J4" s="128"/>
      <c r="K4" s="129"/>
      <c r="L4" s="68"/>
    </row>
    <row r="5" spans="1:13" s="7" customFormat="1" ht="12.75" x14ac:dyDescent="0.25">
      <c r="A5" s="119" t="s">
        <v>233</v>
      </c>
      <c r="B5" s="120"/>
      <c r="C5" s="120"/>
      <c r="D5" s="120"/>
      <c r="E5" s="121"/>
      <c r="F5" s="119" t="s">
        <v>202</v>
      </c>
      <c r="G5" s="120"/>
      <c r="H5" s="120"/>
      <c r="I5" s="120"/>
      <c r="J5" s="120"/>
      <c r="K5" s="121"/>
      <c r="L5" s="69"/>
    </row>
    <row r="6" spans="1:13" s="7" customFormat="1" ht="12.75" x14ac:dyDescent="0.25">
      <c r="A6" s="119" t="s">
        <v>234</v>
      </c>
      <c r="B6" s="120"/>
      <c r="C6" s="120"/>
      <c r="D6" s="120"/>
      <c r="E6" s="121"/>
      <c r="F6" s="119" t="s">
        <v>180</v>
      </c>
      <c r="G6" s="120"/>
      <c r="H6" s="120"/>
      <c r="I6" s="120"/>
      <c r="J6" s="120"/>
      <c r="K6" s="121"/>
      <c r="L6" s="69"/>
    </row>
    <row r="7" spans="1:13" s="7" customFormat="1" x14ac:dyDescent="0.25">
      <c r="A7" s="119" t="s">
        <v>235</v>
      </c>
      <c r="B7" s="120"/>
      <c r="C7" s="120"/>
      <c r="D7" s="120"/>
      <c r="E7" s="121"/>
      <c r="F7" s="123" t="s">
        <v>4</v>
      </c>
      <c r="G7" s="120"/>
      <c r="H7" s="120"/>
      <c r="I7" s="120"/>
      <c r="J7" s="120"/>
      <c r="K7" s="121"/>
      <c r="L7" s="69"/>
    </row>
    <row r="8" spans="1:13" s="7" customFormat="1" ht="12.75" x14ac:dyDescent="0.25">
      <c r="A8" s="119" t="s">
        <v>230</v>
      </c>
      <c r="B8" s="120"/>
      <c r="C8" s="120"/>
      <c r="D8" s="120"/>
      <c r="E8" s="121"/>
      <c r="F8" s="119">
        <v>7802001298</v>
      </c>
      <c r="G8" s="120"/>
      <c r="H8" s="120"/>
      <c r="I8" s="120"/>
      <c r="J8" s="120"/>
      <c r="K8" s="121"/>
      <c r="L8" s="69"/>
    </row>
    <row r="9" spans="1:13" s="7" customFormat="1" ht="12.75" x14ac:dyDescent="0.25">
      <c r="A9" s="119" t="s">
        <v>231</v>
      </c>
      <c r="B9" s="120"/>
      <c r="C9" s="120"/>
      <c r="D9" s="120"/>
      <c r="E9" s="121"/>
      <c r="F9" s="119">
        <v>780201001</v>
      </c>
      <c r="G9" s="120"/>
      <c r="H9" s="120"/>
      <c r="I9" s="120"/>
      <c r="J9" s="120"/>
      <c r="K9" s="121"/>
      <c r="L9" s="69"/>
    </row>
    <row r="10" spans="1:13" s="7" customFormat="1" ht="12.75" customHeight="1" x14ac:dyDescent="0.25">
      <c r="A10" s="119" t="s">
        <v>7</v>
      </c>
      <c r="B10" s="120"/>
      <c r="C10" s="120"/>
      <c r="D10" s="120"/>
      <c r="E10" s="121"/>
      <c r="F10" s="119">
        <v>40265562000</v>
      </c>
      <c r="G10" s="120"/>
      <c r="H10" s="120"/>
      <c r="I10" s="120"/>
      <c r="J10" s="120"/>
      <c r="K10" s="121"/>
      <c r="L10" s="69"/>
    </row>
    <row r="11" spans="1:13" ht="24.75" customHeight="1" x14ac:dyDescent="0.25">
      <c r="A11" s="124"/>
      <c r="B11" s="124"/>
      <c r="C11" s="124"/>
      <c r="D11" s="124"/>
      <c r="E11" s="124"/>
      <c r="F11" s="124"/>
      <c r="G11" s="124"/>
      <c r="H11" s="124"/>
      <c r="I11" s="124"/>
      <c r="J11" s="124"/>
      <c r="K11" s="124"/>
      <c r="L11" s="70"/>
    </row>
    <row r="12" spans="1:13" s="8" customFormat="1" ht="15" customHeight="1" x14ac:dyDescent="0.25">
      <c r="A12" s="110" t="s">
        <v>8</v>
      </c>
      <c r="B12" s="110" t="s">
        <v>9</v>
      </c>
      <c r="C12" s="110" t="s">
        <v>10</v>
      </c>
      <c r="D12" s="122" t="s">
        <v>11</v>
      </c>
      <c r="E12" s="122"/>
      <c r="F12" s="122"/>
      <c r="G12" s="122"/>
      <c r="H12" s="122"/>
      <c r="I12" s="122"/>
      <c r="J12" s="122"/>
      <c r="K12" s="122"/>
      <c r="L12" s="36"/>
    </row>
    <row r="13" spans="1:13" s="8" customFormat="1" ht="48" customHeight="1" x14ac:dyDescent="0.25">
      <c r="A13" s="111"/>
      <c r="B13" s="111"/>
      <c r="C13" s="111"/>
      <c r="D13" s="106" t="s">
        <v>15</v>
      </c>
      <c r="E13" s="106" t="s">
        <v>16</v>
      </c>
      <c r="F13" s="108" t="s">
        <v>19</v>
      </c>
      <c r="G13" s="109"/>
      <c r="H13" s="130" t="s">
        <v>20</v>
      </c>
      <c r="I13" s="131"/>
      <c r="J13" s="132" t="s">
        <v>224</v>
      </c>
      <c r="K13" s="134" t="s">
        <v>208</v>
      </c>
      <c r="L13" s="71"/>
    </row>
    <row r="14" spans="1:13" s="8" customFormat="1" ht="101.25" customHeight="1" x14ac:dyDescent="0.25">
      <c r="A14" s="112"/>
      <c r="B14" s="112"/>
      <c r="C14" s="112"/>
      <c r="D14" s="107"/>
      <c r="E14" s="106"/>
      <c r="F14" s="9" t="s">
        <v>23</v>
      </c>
      <c r="G14" s="9" t="s">
        <v>22</v>
      </c>
      <c r="H14" s="93" t="s">
        <v>24</v>
      </c>
      <c r="I14" s="93" t="s">
        <v>25</v>
      </c>
      <c r="J14" s="133"/>
      <c r="K14" s="135"/>
      <c r="L14" s="71"/>
    </row>
    <row r="15" spans="1:13" s="8" customFormat="1" ht="12.75" x14ac:dyDescent="0.25">
      <c r="A15" s="93">
        <v>1</v>
      </c>
      <c r="B15" s="15">
        <v>2</v>
      </c>
      <c r="C15" s="15">
        <v>3</v>
      </c>
      <c r="D15" s="93">
        <v>4</v>
      </c>
      <c r="E15" s="93">
        <v>5</v>
      </c>
      <c r="F15" s="16">
        <v>6</v>
      </c>
      <c r="G15" s="16">
        <v>7</v>
      </c>
      <c r="H15" s="93">
        <v>8</v>
      </c>
      <c r="I15" s="93">
        <v>9</v>
      </c>
      <c r="J15" s="93">
        <v>10</v>
      </c>
      <c r="K15" s="93">
        <v>11</v>
      </c>
      <c r="L15" s="71"/>
    </row>
    <row r="16" spans="1:13" s="8" customFormat="1" ht="115.5" customHeight="1" x14ac:dyDescent="0.25">
      <c r="A16" s="93">
        <v>1</v>
      </c>
      <c r="B16" s="25" t="s">
        <v>103</v>
      </c>
      <c r="C16" s="25" t="s">
        <v>146</v>
      </c>
      <c r="D16" s="93" t="s">
        <v>170</v>
      </c>
      <c r="E16" s="93" t="s">
        <v>211</v>
      </c>
      <c r="F16" s="93" t="s">
        <v>160</v>
      </c>
      <c r="G16" s="93" t="s">
        <v>161</v>
      </c>
      <c r="H16" s="23" t="s">
        <v>185</v>
      </c>
      <c r="I16" s="23" t="s">
        <v>199</v>
      </c>
      <c r="J16" s="23" t="s">
        <v>66</v>
      </c>
      <c r="K16" s="23" t="s">
        <v>87</v>
      </c>
      <c r="L16" s="72"/>
      <c r="M16" s="58"/>
    </row>
    <row r="17" spans="1:12" s="8" customFormat="1" ht="98.25" customHeight="1" x14ac:dyDescent="0.25">
      <c r="A17" s="93">
        <v>2</v>
      </c>
      <c r="B17" s="54">
        <v>32</v>
      </c>
      <c r="C17" s="54">
        <v>32</v>
      </c>
      <c r="D17" s="93" t="s">
        <v>33</v>
      </c>
      <c r="E17" s="93" t="s">
        <v>270</v>
      </c>
      <c r="F17" s="16" t="s">
        <v>136</v>
      </c>
      <c r="G17" s="93" t="s">
        <v>135</v>
      </c>
      <c r="H17" s="23" t="s">
        <v>186</v>
      </c>
      <c r="I17" s="23" t="s">
        <v>201</v>
      </c>
      <c r="J17" s="23" t="s">
        <v>66</v>
      </c>
      <c r="K17" s="23" t="s">
        <v>87</v>
      </c>
      <c r="L17" s="72"/>
    </row>
    <row r="18" spans="1:12" s="8" customFormat="1" ht="119.25" customHeight="1" x14ac:dyDescent="0.25">
      <c r="A18" s="93">
        <v>3</v>
      </c>
      <c r="B18" s="93" t="s">
        <v>271</v>
      </c>
      <c r="C18" s="94" t="s">
        <v>272</v>
      </c>
      <c r="D18" s="93" t="s">
        <v>127</v>
      </c>
      <c r="E18" s="93" t="s">
        <v>134</v>
      </c>
      <c r="F18" s="93" t="s">
        <v>132</v>
      </c>
      <c r="G18" s="93" t="s">
        <v>133</v>
      </c>
      <c r="H18" s="23" t="s">
        <v>186</v>
      </c>
      <c r="I18" s="23" t="s">
        <v>201</v>
      </c>
      <c r="J18" s="23" t="s">
        <v>66</v>
      </c>
      <c r="K18" s="23" t="s">
        <v>87</v>
      </c>
      <c r="L18" s="72"/>
    </row>
    <row r="19" spans="1:12" s="8" customFormat="1" ht="114.75" customHeight="1" x14ac:dyDescent="0.25">
      <c r="A19" s="93">
        <v>4</v>
      </c>
      <c r="B19" s="93" t="s">
        <v>44</v>
      </c>
      <c r="C19" s="94" t="s">
        <v>179</v>
      </c>
      <c r="D19" s="93" t="s">
        <v>128</v>
      </c>
      <c r="E19" s="93" t="s">
        <v>137</v>
      </c>
      <c r="F19" s="93" t="s">
        <v>132</v>
      </c>
      <c r="G19" s="93" t="s">
        <v>133</v>
      </c>
      <c r="H19" s="23" t="s">
        <v>186</v>
      </c>
      <c r="I19" s="23" t="s">
        <v>201</v>
      </c>
      <c r="J19" s="23" t="s">
        <v>66</v>
      </c>
      <c r="K19" s="23" t="s">
        <v>87</v>
      </c>
      <c r="L19" s="72"/>
    </row>
    <row r="20" spans="1:12" s="8" customFormat="1" ht="96" customHeight="1" x14ac:dyDescent="0.25">
      <c r="A20" s="93">
        <v>5</v>
      </c>
      <c r="B20" s="25" t="s">
        <v>173</v>
      </c>
      <c r="C20" s="25" t="s">
        <v>173</v>
      </c>
      <c r="D20" s="93" t="s">
        <v>172</v>
      </c>
      <c r="E20" s="93" t="s">
        <v>168</v>
      </c>
      <c r="F20" s="93" t="s">
        <v>141</v>
      </c>
      <c r="G20" s="93" t="s">
        <v>142</v>
      </c>
      <c r="H20" s="23" t="s">
        <v>186</v>
      </c>
      <c r="I20" s="23" t="s">
        <v>198</v>
      </c>
      <c r="J20" s="23" t="s">
        <v>66</v>
      </c>
      <c r="K20" s="23" t="s">
        <v>87</v>
      </c>
      <c r="L20" s="72"/>
    </row>
    <row r="21" spans="1:12" s="8" customFormat="1" ht="123" customHeight="1" x14ac:dyDescent="0.25">
      <c r="A21" s="93">
        <v>6</v>
      </c>
      <c r="B21" s="93" t="s">
        <v>44</v>
      </c>
      <c r="C21" s="94" t="s">
        <v>44</v>
      </c>
      <c r="D21" s="93" t="s">
        <v>45</v>
      </c>
      <c r="E21" s="93" t="s">
        <v>165</v>
      </c>
      <c r="F21" s="93" t="s">
        <v>132</v>
      </c>
      <c r="G21" s="93" t="s">
        <v>133</v>
      </c>
      <c r="H21" s="23" t="s">
        <v>186</v>
      </c>
      <c r="I21" s="23" t="s">
        <v>197</v>
      </c>
      <c r="J21" s="23" t="s">
        <v>66</v>
      </c>
      <c r="K21" s="23" t="s">
        <v>87</v>
      </c>
      <c r="L21" s="72"/>
    </row>
    <row r="22" spans="1:12" s="8" customFormat="1" ht="126.75" customHeight="1" x14ac:dyDescent="0.25">
      <c r="A22" s="93">
        <v>7</v>
      </c>
      <c r="B22" s="93" t="s">
        <v>44</v>
      </c>
      <c r="C22" s="94" t="s">
        <v>44</v>
      </c>
      <c r="D22" s="93" t="s">
        <v>162</v>
      </c>
      <c r="E22" s="93" t="s">
        <v>166</v>
      </c>
      <c r="F22" s="93" t="s">
        <v>132</v>
      </c>
      <c r="G22" s="93" t="s">
        <v>133</v>
      </c>
      <c r="H22" s="23" t="s">
        <v>186</v>
      </c>
      <c r="I22" s="23" t="s">
        <v>197</v>
      </c>
      <c r="J22" s="23" t="s">
        <v>66</v>
      </c>
      <c r="K22" s="23" t="s">
        <v>87</v>
      </c>
      <c r="L22" s="72"/>
    </row>
    <row r="23" spans="1:12" s="8" customFormat="1" ht="128.25" customHeight="1" x14ac:dyDescent="0.25">
      <c r="A23" s="93">
        <v>8</v>
      </c>
      <c r="B23" s="25" t="s">
        <v>103</v>
      </c>
      <c r="C23" s="25" t="s">
        <v>146</v>
      </c>
      <c r="D23" s="93" t="s">
        <v>147</v>
      </c>
      <c r="E23" s="93" t="s">
        <v>182</v>
      </c>
      <c r="F23" s="93" t="s">
        <v>132</v>
      </c>
      <c r="G23" s="93" t="s">
        <v>133</v>
      </c>
      <c r="H23" s="23" t="s">
        <v>186</v>
      </c>
      <c r="I23" s="23" t="s">
        <v>197</v>
      </c>
      <c r="J23" s="23" t="s">
        <v>66</v>
      </c>
      <c r="K23" s="23" t="s">
        <v>87</v>
      </c>
      <c r="L23" s="72"/>
    </row>
    <row r="24" spans="1:12" s="8" customFormat="1" ht="135" customHeight="1" x14ac:dyDescent="0.25">
      <c r="A24" s="93">
        <v>9</v>
      </c>
      <c r="B24" s="25" t="s">
        <v>74</v>
      </c>
      <c r="C24" s="25" t="s">
        <v>109</v>
      </c>
      <c r="D24" s="93" t="s">
        <v>110</v>
      </c>
      <c r="E24" s="93" t="s">
        <v>256</v>
      </c>
      <c r="F24" s="15">
        <v>40265000000</v>
      </c>
      <c r="G24" s="95" t="s">
        <v>30</v>
      </c>
      <c r="H24" s="23" t="s">
        <v>187</v>
      </c>
      <c r="I24" s="23" t="s">
        <v>196</v>
      </c>
      <c r="J24" s="23" t="s">
        <v>66</v>
      </c>
      <c r="K24" s="23" t="s">
        <v>87</v>
      </c>
      <c r="L24" s="72"/>
    </row>
    <row r="25" spans="1:12" s="8" customFormat="1" ht="75" customHeight="1" x14ac:dyDescent="0.25">
      <c r="A25" s="93">
        <v>10</v>
      </c>
      <c r="B25" s="15" t="s">
        <v>114</v>
      </c>
      <c r="C25" s="15" t="s">
        <v>114</v>
      </c>
      <c r="D25" s="54" t="s">
        <v>38</v>
      </c>
      <c r="E25" s="93" t="s">
        <v>39</v>
      </c>
      <c r="F25" s="15">
        <v>40265000000</v>
      </c>
      <c r="G25" s="95" t="s">
        <v>30</v>
      </c>
      <c r="H25" s="23" t="s">
        <v>188</v>
      </c>
      <c r="I25" s="23" t="s">
        <v>195</v>
      </c>
      <c r="J25" s="23" t="s">
        <v>66</v>
      </c>
      <c r="K25" s="23" t="s">
        <v>87</v>
      </c>
      <c r="L25" s="72"/>
    </row>
    <row r="26" spans="1:12" s="8" customFormat="1" ht="124.5" customHeight="1" x14ac:dyDescent="0.25">
      <c r="A26" s="93">
        <v>11</v>
      </c>
      <c r="B26" s="25" t="s">
        <v>68</v>
      </c>
      <c r="C26" s="25" t="s">
        <v>152</v>
      </c>
      <c r="D26" s="93" t="s">
        <v>237</v>
      </c>
      <c r="E26" s="93" t="s">
        <v>183</v>
      </c>
      <c r="F26" s="15">
        <v>40265000000</v>
      </c>
      <c r="G26" s="95" t="s">
        <v>30</v>
      </c>
      <c r="H26" s="23" t="s">
        <v>188</v>
      </c>
      <c r="I26" s="23" t="s">
        <v>194</v>
      </c>
      <c r="J26" s="23" t="s">
        <v>66</v>
      </c>
      <c r="K26" s="23" t="s">
        <v>87</v>
      </c>
      <c r="L26" s="72"/>
    </row>
    <row r="27" spans="1:12" s="8" customFormat="1" ht="118.5" customHeight="1" x14ac:dyDescent="0.25">
      <c r="A27" s="93">
        <v>12</v>
      </c>
      <c r="B27" s="94" t="s">
        <v>40</v>
      </c>
      <c r="C27" s="25" t="s">
        <v>40</v>
      </c>
      <c r="D27" s="93" t="s">
        <v>41</v>
      </c>
      <c r="E27" s="93" t="s">
        <v>149</v>
      </c>
      <c r="F27" s="93" t="s">
        <v>132</v>
      </c>
      <c r="G27" s="93" t="s">
        <v>133</v>
      </c>
      <c r="H27" s="23" t="s">
        <v>188</v>
      </c>
      <c r="I27" s="23" t="s">
        <v>193</v>
      </c>
      <c r="J27" s="23" t="s">
        <v>66</v>
      </c>
      <c r="K27" s="23" t="s">
        <v>87</v>
      </c>
      <c r="L27" s="72"/>
    </row>
    <row r="28" spans="1:12" s="8" customFormat="1" ht="75.75" customHeight="1" x14ac:dyDescent="0.25">
      <c r="A28" s="93">
        <v>13</v>
      </c>
      <c r="B28" s="59" t="s">
        <v>36</v>
      </c>
      <c r="C28" s="59" t="s">
        <v>36</v>
      </c>
      <c r="D28" s="93" t="s">
        <v>37</v>
      </c>
      <c r="E28" s="59" t="s">
        <v>151</v>
      </c>
      <c r="F28" s="54">
        <v>40265000000</v>
      </c>
      <c r="G28" s="54" t="s">
        <v>30</v>
      </c>
      <c r="H28" s="23" t="s">
        <v>188</v>
      </c>
      <c r="I28" s="23" t="s">
        <v>193</v>
      </c>
      <c r="J28" s="23" t="s">
        <v>66</v>
      </c>
      <c r="K28" s="23" t="s">
        <v>87</v>
      </c>
      <c r="L28" s="72"/>
    </row>
    <row r="29" spans="1:12" s="8" customFormat="1" ht="84" customHeight="1" x14ac:dyDescent="0.25">
      <c r="A29" s="93">
        <v>15</v>
      </c>
      <c r="B29" s="25" t="s">
        <v>74</v>
      </c>
      <c r="C29" s="25" t="s">
        <v>74</v>
      </c>
      <c r="D29" s="93" t="s">
        <v>75</v>
      </c>
      <c r="E29" s="93" t="s">
        <v>184</v>
      </c>
      <c r="F29" s="93">
        <v>40265000000</v>
      </c>
      <c r="G29" s="93" t="s">
        <v>30</v>
      </c>
      <c r="H29" s="23" t="s">
        <v>189</v>
      </c>
      <c r="I29" s="23" t="s">
        <v>192</v>
      </c>
      <c r="J29" s="23" t="s">
        <v>66</v>
      </c>
      <c r="K29" s="23" t="s">
        <v>87</v>
      </c>
      <c r="L29" s="72"/>
    </row>
    <row r="30" spans="1:12" s="8" customFormat="1" ht="51.75" customHeight="1" x14ac:dyDescent="0.25">
      <c r="A30" s="15">
        <v>15</v>
      </c>
      <c r="B30" s="25" t="s">
        <v>48</v>
      </c>
      <c r="C30" s="25" t="s">
        <v>49</v>
      </c>
      <c r="D30" s="93" t="s">
        <v>50</v>
      </c>
      <c r="E30" s="54" t="s">
        <v>51</v>
      </c>
      <c r="F30" s="93">
        <v>40265000000</v>
      </c>
      <c r="G30" s="93" t="s">
        <v>30</v>
      </c>
      <c r="H30" s="23" t="s">
        <v>190</v>
      </c>
      <c r="I30" s="25" t="s">
        <v>191</v>
      </c>
      <c r="J30" s="23" t="s">
        <v>66</v>
      </c>
      <c r="K30" s="23" t="s">
        <v>87</v>
      </c>
      <c r="L30" s="96"/>
    </row>
    <row r="31" spans="1:12" s="8" customFormat="1" ht="67.5" customHeight="1" x14ac:dyDescent="0.25">
      <c r="A31" s="93">
        <v>16</v>
      </c>
      <c r="B31" s="25" t="s">
        <v>103</v>
      </c>
      <c r="C31" s="25" t="s">
        <v>146</v>
      </c>
      <c r="D31" s="93" t="s">
        <v>170</v>
      </c>
      <c r="E31" s="93" t="s">
        <v>211</v>
      </c>
      <c r="F31" s="93" t="s">
        <v>160</v>
      </c>
      <c r="G31" s="93" t="s">
        <v>161</v>
      </c>
      <c r="H31" s="23"/>
      <c r="I31" s="23"/>
      <c r="J31" s="23" t="s">
        <v>66</v>
      </c>
      <c r="K31" s="23" t="s">
        <v>87</v>
      </c>
      <c r="L31" s="72"/>
    </row>
    <row r="32" spans="1:12" s="8" customFormat="1" ht="67.5" customHeight="1" x14ac:dyDescent="0.25">
      <c r="A32" s="93">
        <v>17</v>
      </c>
      <c r="B32" s="54">
        <v>32</v>
      </c>
      <c r="C32" s="54">
        <v>32</v>
      </c>
      <c r="D32" s="93" t="s">
        <v>33</v>
      </c>
      <c r="E32" s="93" t="s">
        <v>270</v>
      </c>
      <c r="F32" s="16" t="s">
        <v>136</v>
      </c>
      <c r="G32" s="93" t="s">
        <v>135</v>
      </c>
      <c r="H32" s="23"/>
      <c r="I32" s="23"/>
      <c r="J32" s="23" t="s">
        <v>66</v>
      </c>
      <c r="K32" s="23" t="s">
        <v>87</v>
      </c>
      <c r="L32" s="72"/>
    </row>
    <row r="33" spans="1:12" s="8" customFormat="1" ht="67.5" customHeight="1" x14ac:dyDescent="0.25">
      <c r="A33" s="93">
        <v>18</v>
      </c>
      <c r="B33" s="93" t="s">
        <v>271</v>
      </c>
      <c r="C33" s="94" t="s">
        <v>272</v>
      </c>
      <c r="D33" s="93" t="s">
        <v>127</v>
      </c>
      <c r="E33" s="93" t="s">
        <v>134</v>
      </c>
      <c r="F33" s="93" t="s">
        <v>132</v>
      </c>
      <c r="G33" s="93" t="s">
        <v>133</v>
      </c>
      <c r="H33" s="23"/>
      <c r="I33" s="23"/>
      <c r="J33" s="23" t="s">
        <v>66</v>
      </c>
      <c r="K33" s="23" t="s">
        <v>87</v>
      </c>
      <c r="L33" s="72"/>
    </row>
    <row r="34" spans="1:12" s="8" customFormat="1" ht="67.5" customHeight="1" x14ac:dyDescent="0.25">
      <c r="A34" s="93">
        <v>19</v>
      </c>
      <c r="B34" s="93" t="s">
        <v>44</v>
      </c>
      <c r="C34" s="94" t="s">
        <v>179</v>
      </c>
      <c r="D34" s="93" t="s">
        <v>128</v>
      </c>
      <c r="E34" s="93" t="s">
        <v>137</v>
      </c>
      <c r="F34" s="93" t="s">
        <v>132</v>
      </c>
      <c r="G34" s="93" t="s">
        <v>133</v>
      </c>
      <c r="H34" s="23"/>
      <c r="I34" s="23"/>
      <c r="J34" s="23" t="s">
        <v>66</v>
      </c>
      <c r="K34" s="23" t="s">
        <v>87</v>
      </c>
      <c r="L34" s="72"/>
    </row>
    <row r="35" spans="1:12" s="8" customFormat="1" ht="67.5" customHeight="1" x14ac:dyDescent="0.25">
      <c r="A35" s="93">
        <v>20</v>
      </c>
      <c r="B35" s="25" t="s">
        <v>173</v>
      </c>
      <c r="C35" s="25" t="s">
        <v>173</v>
      </c>
      <c r="D35" s="93" t="s">
        <v>172</v>
      </c>
      <c r="E35" s="93" t="s">
        <v>168</v>
      </c>
      <c r="F35" s="93" t="s">
        <v>141</v>
      </c>
      <c r="G35" s="93" t="s">
        <v>142</v>
      </c>
      <c r="H35" s="23"/>
      <c r="I35" s="23"/>
      <c r="J35" s="23" t="s">
        <v>66</v>
      </c>
      <c r="K35" s="23" t="s">
        <v>87</v>
      </c>
      <c r="L35" s="72"/>
    </row>
    <row r="36" spans="1:12" s="8" customFormat="1" ht="67.5" customHeight="1" x14ac:dyDescent="0.25">
      <c r="A36" s="93">
        <v>21</v>
      </c>
      <c r="B36" s="93" t="s">
        <v>44</v>
      </c>
      <c r="C36" s="94" t="s">
        <v>44</v>
      </c>
      <c r="D36" s="93" t="s">
        <v>45</v>
      </c>
      <c r="E36" s="93" t="s">
        <v>165</v>
      </c>
      <c r="F36" s="93" t="s">
        <v>132</v>
      </c>
      <c r="G36" s="93" t="s">
        <v>133</v>
      </c>
      <c r="H36" s="23"/>
      <c r="I36" s="23"/>
      <c r="J36" s="23" t="s">
        <v>66</v>
      </c>
      <c r="K36" s="23" t="s">
        <v>87</v>
      </c>
      <c r="L36" s="72"/>
    </row>
    <row r="37" spans="1:12" s="8" customFormat="1" ht="67.5" customHeight="1" x14ac:dyDescent="0.25">
      <c r="A37" s="93">
        <v>22</v>
      </c>
      <c r="B37" s="93" t="s">
        <v>44</v>
      </c>
      <c r="C37" s="94" t="s">
        <v>44</v>
      </c>
      <c r="D37" s="93" t="s">
        <v>162</v>
      </c>
      <c r="E37" s="93" t="s">
        <v>166</v>
      </c>
      <c r="F37" s="93" t="s">
        <v>132</v>
      </c>
      <c r="G37" s="93" t="s">
        <v>133</v>
      </c>
      <c r="H37" s="23"/>
      <c r="I37" s="23"/>
      <c r="J37" s="23" t="s">
        <v>66</v>
      </c>
      <c r="K37" s="23" t="s">
        <v>87</v>
      </c>
      <c r="L37" s="72"/>
    </row>
    <row r="38" spans="1:12" s="8" customFormat="1" ht="67.5" customHeight="1" x14ac:dyDescent="0.25">
      <c r="A38" s="93">
        <v>23</v>
      </c>
      <c r="B38" s="25" t="s">
        <v>103</v>
      </c>
      <c r="C38" s="25" t="s">
        <v>146</v>
      </c>
      <c r="D38" s="93" t="s">
        <v>147</v>
      </c>
      <c r="E38" s="93" t="s">
        <v>182</v>
      </c>
      <c r="F38" s="93" t="s">
        <v>132</v>
      </c>
      <c r="G38" s="93" t="s">
        <v>133</v>
      </c>
      <c r="H38" s="23"/>
      <c r="I38" s="23"/>
      <c r="J38" s="23" t="s">
        <v>66</v>
      </c>
      <c r="K38" s="23" t="s">
        <v>87</v>
      </c>
      <c r="L38" s="72"/>
    </row>
    <row r="39" spans="1:12" s="8" customFormat="1" ht="67.5" customHeight="1" x14ac:dyDescent="0.25">
      <c r="A39" s="93">
        <v>24</v>
      </c>
      <c r="B39" s="25" t="s">
        <v>74</v>
      </c>
      <c r="C39" s="25" t="s">
        <v>109</v>
      </c>
      <c r="D39" s="93" t="s">
        <v>110</v>
      </c>
      <c r="E39" s="93" t="s">
        <v>255</v>
      </c>
      <c r="F39" s="15">
        <v>40265000000</v>
      </c>
      <c r="G39" s="95" t="s">
        <v>30</v>
      </c>
      <c r="H39" s="23"/>
      <c r="I39" s="23"/>
      <c r="J39" s="23" t="s">
        <v>66</v>
      </c>
      <c r="K39" s="23" t="s">
        <v>87</v>
      </c>
      <c r="L39" s="72"/>
    </row>
    <row r="40" spans="1:12" s="8" customFormat="1" ht="67.5" customHeight="1" x14ac:dyDescent="0.25">
      <c r="A40" s="93">
        <v>25</v>
      </c>
      <c r="B40" s="15" t="s">
        <v>114</v>
      </c>
      <c r="C40" s="15" t="s">
        <v>114</v>
      </c>
      <c r="D40" s="54" t="s">
        <v>38</v>
      </c>
      <c r="E40" s="93" t="s">
        <v>39</v>
      </c>
      <c r="F40" s="15">
        <v>40265000000</v>
      </c>
      <c r="G40" s="95" t="s">
        <v>30</v>
      </c>
      <c r="H40" s="23"/>
      <c r="I40" s="23"/>
      <c r="J40" s="23" t="s">
        <v>66</v>
      </c>
      <c r="K40" s="23" t="s">
        <v>87</v>
      </c>
      <c r="L40" s="72"/>
    </row>
    <row r="41" spans="1:12" s="8" customFormat="1" ht="67.5" customHeight="1" x14ac:dyDescent="0.25">
      <c r="A41" s="93">
        <v>26</v>
      </c>
      <c r="B41" s="25" t="s">
        <v>68</v>
      </c>
      <c r="C41" s="25" t="s">
        <v>152</v>
      </c>
      <c r="D41" s="93" t="s">
        <v>236</v>
      </c>
      <c r="E41" s="93" t="s">
        <v>200</v>
      </c>
      <c r="F41" s="15">
        <v>40265000000</v>
      </c>
      <c r="G41" s="95" t="s">
        <v>30</v>
      </c>
      <c r="H41" s="23"/>
      <c r="I41" s="23"/>
      <c r="J41" s="23" t="s">
        <v>66</v>
      </c>
      <c r="K41" s="23" t="s">
        <v>87</v>
      </c>
      <c r="L41" s="72"/>
    </row>
    <row r="42" spans="1:12" s="8" customFormat="1" ht="67.5" customHeight="1" x14ac:dyDescent="0.25">
      <c r="A42" s="93">
        <v>27</v>
      </c>
      <c r="B42" s="94" t="s">
        <v>40</v>
      </c>
      <c r="C42" s="25" t="s">
        <v>40</v>
      </c>
      <c r="D42" s="93" t="s">
        <v>41</v>
      </c>
      <c r="E42" s="93" t="s">
        <v>149</v>
      </c>
      <c r="F42" s="93" t="s">
        <v>132</v>
      </c>
      <c r="G42" s="93" t="s">
        <v>133</v>
      </c>
      <c r="H42" s="23"/>
      <c r="I42" s="23"/>
      <c r="J42" s="23" t="s">
        <v>66</v>
      </c>
      <c r="K42" s="23" t="s">
        <v>87</v>
      </c>
      <c r="L42" s="72"/>
    </row>
    <row r="43" spans="1:12" s="8" customFormat="1" ht="67.5" customHeight="1" x14ac:dyDescent="0.25">
      <c r="A43" s="93">
        <v>28</v>
      </c>
      <c r="B43" s="59" t="s">
        <v>36</v>
      </c>
      <c r="C43" s="59" t="s">
        <v>36</v>
      </c>
      <c r="D43" s="93" t="s">
        <v>37</v>
      </c>
      <c r="E43" s="59" t="s">
        <v>151</v>
      </c>
      <c r="F43" s="54">
        <v>40265000000</v>
      </c>
      <c r="G43" s="54" t="s">
        <v>30</v>
      </c>
      <c r="H43" s="23"/>
      <c r="I43" s="23"/>
      <c r="J43" s="23" t="s">
        <v>66</v>
      </c>
      <c r="K43" s="23" t="s">
        <v>87</v>
      </c>
      <c r="L43" s="72"/>
    </row>
    <row r="44" spans="1:12" s="8" customFormat="1" ht="67.5" customHeight="1" x14ac:dyDescent="0.25">
      <c r="A44" s="93">
        <v>29</v>
      </c>
      <c r="B44" s="25" t="s">
        <v>74</v>
      </c>
      <c r="C44" s="25" t="s">
        <v>74</v>
      </c>
      <c r="D44" s="93" t="s">
        <v>75</v>
      </c>
      <c r="E44" s="93" t="s">
        <v>184</v>
      </c>
      <c r="F44" s="93">
        <v>40265000000</v>
      </c>
      <c r="G44" s="93" t="s">
        <v>30</v>
      </c>
      <c r="H44" s="23"/>
      <c r="I44" s="23"/>
      <c r="J44" s="23" t="s">
        <v>66</v>
      </c>
      <c r="K44" s="23" t="s">
        <v>87</v>
      </c>
      <c r="L44" s="72"/>
    </row>
    <row r="45" spans="1:12" s="8" customFormat="1" ht="67.5" customHeight="1" x14ac:dyDescent="0.25">
      <c r="A45" s="15">
        <v>30</v>
      </c>
      <c r="B45" s="25" t="s">
        <v>48</v>
      </c>
      <c r="C45" s="25" t="s">
        <v>49</v>
      </c>
      <c r="D45" s="93" t="s">
        <v>50</v>
      </c>
      <c r="E45" s="54" t="s">
        <v>51</v>
      </c>
      <c r="F45" s="93">
        <v>40265000000</v>
      </c>
      <c r="G45" s="93" t="s">
        <v>30</v>
      </c>
      <c r="H45" s="23"/>
      <c r="I45" s="23"/>
      <c r="J45" s="23" t="s">
        <v>66</v>
      </c>
      <c r="K45" s="23" t="s">
        <v>87</v>
      </c>
      <c r="L45" s="96"/>
    </row>
    <row r="46" spans="1:12" x14ac:dyDescent="0.25">
      <c r="E46" s="48"/>
      <c r="F46" s="50"/>
      <c r="G46" s="51"/>
    </row>
    <row r="47" spans="1:12" x14ac:dyDescent="0.25">
      <c r="E47" s="48"/>
      <c r="F47" s="50"/>
      <c r="G47" s="51"/>
    </row>
    <row r="48" spans="1:12" x14ac:dyDescent="0.25">
      <c r="E48" s="48"/>
      <c r="F48" s="50"/>
      <c r="G48" s="51"/>
    </row>
    <row r="49" spans="2:7" x14ac:dyDescent="0.25">
      <c r="E49" s="48"/>
      <c r="F49" s="50"/>
      <c r="G49" s="51"/>
    </row>
    <row r="50" spans="2:7" x14ac:dyDescent="0.25">
      <c r="B50" s="1"/>
      <c r="C50" s="1"/>
      <c r="E50" s="48"/>
      <c r="F50" s="50"/>
      <c r="G50" s="51"/>
    </row>
    <row r="51" spans="2:7" x14ac:dyDescent="0.25">
      <c r="B51" s="1"/>
      <c r="C51" s="1"/>
      <c r="E51" s="48"/>
      <c r="F51" s="50"/>
      <c r="G51" s="51"/>
    </row>
    <row r="52" spans="2:7" x14ac:dyDescent="0.25">
      <c r="B52" s="1"/>
      <c r="C52" s="1"/>
      <c r="E52" s="48"/>
      <c r="F52" s="50"/>
      <c r="G52" s="51"/>
    </row>
    <row r="53" spans="2:7" x14ac:dyDescent="0.25">
      <c r="B53" s="1"/>
      <c r="C53" s="1"/>
      <c r="E53" s="48"/>
      <c r="F53" s="50"/>
      <c r="G53" s="51"/>
    </row>
    <row r="54" spans="2:7" x14ac:dyDescent="0.25">
      <c r="B54" s="1"/>
      <c r="C54" s="1"/>
      <c r="E54" s="48"/>
      <c r="F54" s="50"/>
      <c r="G54" s="51"/>
    </row>
    <row r="55" spans="2:7" x14ac:dyDescent="0.25">
      <c r="B55" s="1"/>
      <c r="C55" s="1"/>
      <c r="E55" s="48"/>
      <c r="F55" s="50"/>
      <c r="G55" s="51"/>
    </row>
    <row r="56" spans="2:7" x14ac:dyDescent="0.25">
      <c r="B56" s="1"/>
      <c r="C56" s="1"/>
      <c r="E56" s="48"/>
      <c r="F56" s="50"/>
      <c r="G56" s="51"/>
    </row>
    <row r="57" spans="2:7" x14ac:dyDescent="0.25">
      <c r="B57" s="1"/>
      <c r="C57" s="1"/>
      <c r="E57" s="48"/>
      <c r="F57" s="50"/>
      <c r="G57" s="51"/>
    </row>
    <row r="58" spans="2:7" x14ac:dyDescent="0.25">
      <c r="B58" s="1"/>
      <c r="C58" s="1"/>
      <c r="E58" s="48"/>
      <c r="F58" s="50"/>
      <c r="G58" s="51"/>
    </row>
    <row r="59" spans="2:7" x14ac:dyDescent="0.25">
      <c r="B59" s="1"/>
      <c r="C59" s="1"/>
      <c r="E59" s="48"/>
      <c r="F59" s="50"/>
      <c r="G59" s="51"/>
    </row>
    <row r="60" spans="2:7" x14ac:dyDescent="0.25">
      <c r="B60" s="1"/>
      <c r="C60" s="1"/>
      <c r="E60" s="48"/>
      <c r="F60" s="50"/>
      <c r="G60" s="51"/>
    </row>
  </sheetData>
  <autoFilter ref="A15:WVF45" xr:uid="{00000000-0009-0000-0000-000001000000}"/>
  <mergeCells count="26">
    <mergeCell ref="H13:I13"/>
    <mergeCell ref="J13:J14"/>
    <mergeCell ref="K13:K14"/>
    <mergeCell ref="A10:E10"/>
    <mergeCell ref="F10:K10"/>
    <mergeCell ref="A11:K11"/>
    <mergeCell ref="A12:A14"/>
    <mergeCell ref="B12:B14"/>
    <mergeCell ref="C12:C14"/>
    <mergeCell ref="D12:K12"/>
    <mergeCell ref="D13:D14"/>
    <mergeCell ref="E13:E14"/>
    <mergeCell ref="F13:G13"/>
    <mergeCell ref="A7:E7"/>
    <mergeCell ref="F7:K7"/>
    <mergeCell ref="A8:E8"/>
    <mergeCell ref="F8:K8"/>
    <mergeCell ref="A9:E9"/>
    <mergeCell ref="F9:K9"/>
    <mergeCell ref="A6:E6"/>
    <mergeCell ref="F6:K6"/>
    <mergeCell ref="B2:K2"/>
    <mergeCell ref="A4:E4"/>
    <mergeCell ref="F4:K4"/>
    <mergeCell ref="A5:E5"/>
    <mergeCell ref="F5:K5"/>
  </mergeCells>
  <conditionalFormatting sqref="F49">
    <cfRule type="cellIs" dxfId="0" priority="1" stopIfTrue="1" operator="equal">
      <formula>0</formula>
    </cfRule>
  </conditionalFormatting>
  <hyperlinks>
    <hyperlink ref="F7" r:id="rId1" xr:uid="{00000000-0004-0000-0100-000000000000}"/>
  </hyperlinks>
  <pageMargins left="0.70866141732283472" right="0.70866141732283472" top="0.74803149606299213" bottom="0.74803149606299213" header="0.31496062992125984" footer="0.31496062992125984"/>
  <pageSetup paperSize="9" scale="42" orientation="landscape" horizontalDpi="4294967295" verticalDpi="4294967295"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3</vt:i4>
      </vt:variant>
    </vt:vector>
  </HeadingPairs>
  <TitlesOfParts>
    <vt:vector size="5" baseType="lpstr">
      <vt:lpstr>План закупки на 2022</vt:lpstr>
      <vt:lpstr>План закупки у МСП на 2023-2024</vt:lpstr>
      <vt:lpstr>'План закупки на 2022'!Заголовки_для_печати</vt:lpstr>
      <vt:lpstr>'План закупки на 2022'!Область_печати</vt:lpstr>
      <vt:lpstr>'План закупки у МСП на 2023-2024'!Область_печати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Донская Оксана Игоревна</dc:creator>
  <cp:lastModifiedBy>Ермишева Ксения Евгеньевна</cp:lastModifiedBy>
  <cp:lastPrinted>2021-12-28T06:28:49Z</cp:lastPrinted>
  <dcterms:created xsi:type="dcterms:W3CDTF">2019-12-16T11:05:03Z</dcterms:created>
  <dcterms:modified xsi:type="dcterms:W3CDTF">2021-12-28T06:29:25Z</dcterms:modified>
</cp:coreProperties>
</file>